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5" i="1" l="1"/>
  <c r="F63" i="1"/>
  <c r="F61" i="1"/>
  <c r="F59" i="1"/>
  <c r="F57" i="1"/>
  <c r="F55" i="1"/>
  <c r="F52" i="1"/>
  <c r="F49" i="1"/>
  <c r="F46" i="1"/>
  <c r="F43" i="1"/>
  <c r="F39" i="1"/>
  <c r="F36" i="1"/>
  <c r="F34" i="1"/>
  <c r="F30" i="1"/>
  <c r="F27" i="1"/>
  <c r="F24" i="1"/>
  <c r="F22" i="1"/>
  <c r="F20" i="1"/>
  <c r="F16" i="1"/>
  <c r="F12" i="1"/>
  <c r="F8" i="1"/>
  <c r="F67" i="1" s="1"/>
  <c r="E67" i="1"/>
  <c r="I8" i="1" l="1"/>
  <c r="G9" i="1"/>
  <c r="H9" i="1"/>
  <c r="I9" i="1"/>
  <c r="G10" i="1"/>
  <c r="H10" i="1"/>
  <c r="I10" i="1"/>
  <c r="G11" i="1"/>
  <c r="H11" i="1"/>
  <c r="I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H23" i="1"/>
  <c r="I23" i="1"/>
  <c r="G24" i="1"/>
  <c r="G25" i="1"/>
  <c r="H25" i="1"/>
  <c r="I25" i="1"/>
  <c r="G26" i="1"/>
  <c r="I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2" i="1"/>
  <c r="I20" i="1"/>
  <c r="G16" i="1"/>
  <c r="I12" i="1"/>
  <c r="G8" i="1"/>
  <c r="H59" i="1" l="1"/>
  <c r="H55" i="1"/>
  <c r="H52" i="1"/>
  <c r="H49" i="1"/>
  <c r="H46" i="1"/>
  <c r="H43" i="1"/>
  <c r="H39" i="1"/>
  <c r="H36" i="1"/>
  <c r="H34" i="1"/>
  <c r="H30" i="1"/>
  <c r="H27" i="1"/>
  <c r="H24" i="1"/>
  <c r="H22" i="1"/>
  <c r="H20" i="1"/>
  <c r="H16" i="1"/>
  <c r="H12" i="1"/>
  <c r="H8" i="1" l="1"/>
  <c r="I67" i="1"/>
  <c r="H67" i="1" l="1"/>
  <c r="G67" i="1"/>
</calcChain>
</file>

<file path=xl/sharedStrings.xml><?xml version="1.0" encoding="utf-8"?>
<sst xmlns="http://schemas.openxmlformats.org/spreadsheetml/2006/main" count="71" uniqueCount="67">
  <si>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</si>
  <si>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</si>
  <si>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</si>
  <si>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</si>
  <si>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</si>
  <si>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</si>
  <si>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</si>
  <si>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</si>
  <si>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</si>
  <si>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</si>
  <si>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</si>
  <si>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</si>
  <si>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</si>
  <si>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</si>
  <si>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</si>
  <si>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</si>
  <si>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</si>
  <si>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</si>
  <si>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</si>
  <si>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</si>
  <si>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</si>
  <si>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</si>
  <si>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</si>
  <si>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</si>
  <si>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</si>
  <si>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</si>
  <si>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</si>
  <si>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</si>
  <si>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</si>
  <si>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</si>
  <si>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</si>
  <si>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</si>
  <si>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</si>
  <si>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</si>
  <si>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</si>
  <si>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</si>
  <si>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</si>
  <si>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</si>
  <si>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</si>
  <si>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</si>
  <si>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</si>
  <si>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</si>
  <si>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</si>
  <si>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</si>
  <si>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</si>
  <si>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</si>
  <si>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</si>
  <si>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</si>
  <si>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</si>
  <si>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</si>
  <si>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</si>
  <si>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</si>
  <si>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</si>
  <si>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</si>
  <si>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</si>
  <si>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</si>
  <si>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Муниципальная программа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</si>
  <si>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Подпрограмма «Ведение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 муниципальной программы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</si>
  <si>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Отклонение  2023 год  к 2022 году (+,-)</t>
  </si>
  <si>
    <t>% исполнения 2022</t>
  </si>
  <si>
    <t>% исполнения 2023</t>
  </si>
  <si>
    <t>Лимиты бюджетных обязательств на 2023 год</t>
  </si>
  <si>
    <t>Лимиты бюджетных обязательств на 2022од</t>
  </si>
  <si>
    <t xml:space="preserve">Подпрограмма «Реализация мероприятий, направленных на развитие муниципальной службы» </t>
  </si>
  <si>
    <t>за 9 месяцев  2022 год</t>
  </si>
  <si>
    <t>за 9 месяцев  2023 год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</si>
  <si>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                                              за   9 месяцев    2022 год и  9 месяцев   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</si>
</sst>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6" fillId="0" borderId="1" xfId="1" applyFont="1" applyBorder="1" applyAlignment="1" applyProtection="1">
      <alignment vertical="top" wrapText="1"/>
    </xf>
    <xf numFmtId="0" fontId="1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7" fillId="0" borderId="1" xfId="1" applyFont="1" applyBorder="1" applyAlignment="1" applyProtection="1">
      <alignment wrapText="1"/>
    </xf>
    <xf numFmtId="0" fontId="17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5" fillId="0" borderId="1" xfId="1" applyFont="1" applyBorder="1" applyAlignment="1" applyProtection="1">
      <alignment vertical="top" wrapText="1"/>
    </xf>
    <xf numFmtId="0" fontId="17" fillId="0" borderId="1" xfId="1" applyFont="1" applyBorder="1" applyAlignment="1" applyProtection="1">
      <alignment horizontal="justify" vertical="top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1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4" xfId="0" applyBorder="1"/>
    <xf numFmtId="0" fontId="9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167" fontId="11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6" fontId="3" fillId="0" borderId="1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0" xfId="0" applyFont="1" applyAlignment="1">
      <alignment vertical="top"/>
    </xf>
    <xf numFmtId="0" fontId="21" fillId="0" borderId="0" xfId="0" applyFont="1"/>
    <xf numFmtId="4" fontId="14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vertical="center"/>
    </xf>
    <xf numFmtId="164" fontId="22" fillId="0" borderId="1" xfId="0" applyNumberFormat="1" applyFont="1" applyFill="1" applyBorder="1"/>
    <xf numFmtId="164" fontId="22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B64" zoomScale="82" zoomScaleNormal="82" workbookViewId="0">
      <selection activeCell="G12" sqref="G12"/>
    </sheetView>
  </sheetViews>
  <sheetFormatPr defaultRowHeight="15" x14ac:dyDescent="0.25"/>
  <cols>
    <col min="1" max="1" width="4.140625" customWidth="1"/>
    <col min="2" max="2" width="60.5703125" style="11" customWidth="1"/>
    <col min="3" max="3" width="18.85546875" style="11" customWidth="1"/>
    <col min="4" max="4" width="24" customWidth="1"/>
    <col min="5" max="5" width="24.140625" customWidth="1"/>
    <col min="6" max="6" width="22.5703125" customWidth="1"/>
    <col min="7" max="7" width="21.425781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68"/>
      <c r="H1" s="68"/>
      <c r="I1" s="68"/>
    </row>
    <row r="2" spans="1:10" ht="44.25" customHeight="1" x14ac:dyDescent="0.25">
      <c r="B2" s="77" t="s">
        <v>66</v>
      </c>
      <c r="C2" s="77"/>
      <c r="D2" s="77"/>
      <c r="E2" s="77"/>
      <c r="F2" s="77"/>
      <c r="G2" s="77"/>
      <c r="H2" s="77"/>
      <c r="I2" s="77"/>
    </row>
    <row r="3" spans="1:10" ht="18.75" x14ac:dyDescent="0.3">
      <c r="D3" s="34"/>
      <c r="E3" s="34"/>
      <c r="F3" s="34"/>
      <c r="G3" s="34"/>
      <c r="H3" s="12"/>
      <c r="I3" s="3"/>
    </row>
    <row r="4" spans="1:10" ht="15.75" x14ac:dyDescent="0.25">
      <c r="A4" s="1"/>
      <c r="B4" s="9"/>
      <c r="C4" s="9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72" t="s">
        <v>0</v>
      </c>
      <c r="B5" s="75" t="s">
        <v>1</v>
      </c>
      <c r="C5" s="72" t="s">
        <v>62</v>
      </c>
      <c r="D5" s="72" t="s">
        <v>61</v>
      </c>
      <c r="E5" s="69" t="s">
        <v>47</v>
      </c>
      <c r="F5" s="70"/>
      <c r="G5" s="71"/>
      <c r="H5" s="72" t="s">
        <v>59</v>
      </c>
      <c r="I5" s="72" t="s">
        <v>60</v>
      </c>
      <c r="J5" s="1"/>
    </row>
    <row r="6" spans="1:10" ht="47.25" customHeight="1" x14ac:dyDescent="0.25">
      <c r="A6" s="73"/>
      <c r="B6" s="76"/>
      <c r="C6" s="74"/>
      <c r="D6" s="74"/>
      <c r="E6" s="36" t="s">
        <v>64</v>
      </c>
      <c r="F6" s="36" t="s">
        <v>65</v>
      </c>
      <c r="G6" s="48" t="s">
        <v>58</v>
      </c>
      <c r="H6" s="73"/>
      <c r="I6" s="73"/>
      <c r="J6" s="1"/>
    </row>
    <row r="7" spans="1:10" s="6" customFormat="1" ht="11.25" customHeight="1" x14ac:dyDescent="0.25">
      <c r="A7" s="39">
        <v>1</v>
      </c>
      <c r="B7" s="10">
        <v>2</v>
      </c>
      <c r="C7" s="10"/>
      <c r="D7" s="5">
        <v>3</v>
      </c>
      <c r="E7" s="5"/>
      <c r="F7" s="5"/>
      <c r="G7" s="5">
        <v>6</v>
      </c>
      <c r="H7" s="46"/>
      <c r="I7" s="5">
        <v>9</v>
      </c>
      <c r="J7" s="2"/>
    </row>
    <row r="8" spans="1:10" s="8" customFormat="1" ht="31.5" x14ac:dyDescent="0.25">
      <c r="A8" s="40">
        <v>1</v>
      </c>
      <c r="B8" s="4" t="s">
        <v>3</v>
      </c>
      <c r="C8" s="54">
        <v>43491650</v>
      </c>
      <c r="D8" s="54">
        <v>70811470</v>
      </c>
      <c r="E8" s="37">
        <v>32778395.469999999</v>
      </c>
      <c r="F8" s="37">
        <f t="shared" ref="E8:F8" si="0">F9+F10+F11</f>
        <v>50368577.619999997</v>
      </c>
      <c r="G8" s="16">
        <f>F8-E8</f>
        <v>17590182.149999999</v>
      </c>
      <c r="H8" s="47">
        <f>E8/C8*100</f>
        <v>75.367100282468016</v>
      </c>
      <c r="I8" s="17">
        <f>F8/D8*100</f>
        <v>71.130535236734943</v>
      </c>
      <c r="J8" s="7"/>
    </row>
    <row r="9" spans="1:10" ht="18.75" customHeight="1" x14ac:dyDescent="0.3">
      <c r="A9" s="41"/>
      <c r="B9" s="19" t="s">
        <v>4</v>
      </c>
      <c r="C9" s="49">
        <v>21017500.489999998</v>
      </c>
      <c r="D9" s="49">
        <v>53006060</v>
      </c>
      <c r="E9" s="86">
        <v>15982743.24</v>
      </c>
      <c r="F9" s="86">
        <v>37363053.039999999</v>
      </c>
      <c r="G9" s="38">
        <f t="shared" ref="G9:G67" si="1">F9-E9</f>
        <v>21380309.799999997</v>
      </c>
      <c r="H9" s="47">
        <f t="shared" ref="H9:H67" si="2">E9/C9*100</f>
        <v>76.044928594646606</v>
      </c>
      <c r="I9" s="17">
        <f t="shared" ref="I9:I67" si="3">F9/D9*100</f>
        <v>70.488266888729328</v>
      </c>
      <c r="J9" s="1"/>
    </row>
    <row r="10" spans="1:10" ht="18" customHeight="1" x14ac:dyDescent="0.3">
      <c r="A10" s="41"/>
      <c r="B10" s="19" t="s">
        <v>5</v>
      </c>
      <c r="C10" s="49">
        <v>17109427.510000002</v>
      </c>
      <c r="D10" s="49">
        <v>16325593</v>
      </c>
      <c r="E10" s="86">
        <v>12499362.48</v>
      </c>
      <c r="F10" s="86">
        <v>12073929.640000001</v>
      </c>
      <c r="G10" s="38">
        <f t="shared" si="1"/>
        <v>-425432.83999999985</v>
      </c>
      <c r="H10" s="47">
        <f t="shared" si="2"/>
        <v>73.055410373575953</v>
      </c>
      <c r="I10" s="17">
        <f t="shared" si="3"/>
        <v>73.957066306871681</v>
      </c>
      <c r="J10" s="1"/>
    </row>
    <row r="11" spans="1:10" ht="31.5" x14ac:dyDescent="0.3">
      <c r="A11" s="41"/>
      <c r="B11" s="19" t="s">
        <v>6</v>
      </c>
      <c r="C11" s="49">
        <v>5364722</v>
      </c>
      <c r="D11" s="49">
        <v>1479817</v>
      </c>
      <c r="E11" s="86">
        <v>4296289.75</v>
      </c>
      <c r="F11" s="86">
        <v>931594.94</v>
      </c>
      <c r="G11" s="38">
        <f t="shared" si="1"/>
        <v>-3364694.81</v>
      </c>
      <c r="H11" s="47">
        <f t="shared" si="2"/>
        <v>80.084107806518219</v>
      </c>
      <c r="I11" s="17">
        <f t="shared" si="3"/>
        <v>62.953388155427326</v>
      </c>
      <c r="J11" s="1"/>
    </row>
    <row r="12" spans="1:10" s="8" customFormat="1" ht="36" customHeight="1" x14ac:dyDescent="0.25">
      <c r="A12" s="40">
        <v>2</v>
      </c>
      <c r="B12" s="20" t="s">
        <v>7</v>
      </c>
      <c r="C12" s="54">
        <v>58302836</v>
      </c>
      <c r="D12" s="54">
        <v>39929668</v>
      </c>
      <c r="E12" s="79">
        <v>36110469.299999997</v>
      </c>
      <c r="F12" s="79">
        <f t="shared" ref="E12:F12" si="4">F13+F14+F15</f>
        <v>26119938.359999999</v>
      </c>
      <c r="G12" s="16">
        <f t="shared" si="1"/>
        <v>-9990530.9399999976</v>
      </c>
      <c r="H12" s="47">
        <f t="shared" si="2"/>
        <v>61.936042528016991</v>
      </c>
      <c r="I12" s="17">
        <f t="shared" si="3"/>
        <v>65.414864856877855</v>
      </c>
      <c r="J12" s="7"/>
    </row>
    <row r="13" spans="1:10" s="8" customFormat="1" ht="31.5" x14ac:dyDescent="0.25">
      <c r="A13" s="40"/>
      <c r="B13" s="19" t="s">
        <v>8</v>
      </c>
      <c r="C13" s="50">
        <v>1769693</v>
      </c>
      <c r="D13" s="49">
        <v>1478258</v>
      </c>
      <c r="E13" s="87">
        <v>1212280.57</v>
      </c>
      <c r="F13" s="87">
        <v>1043411.21</v>
      </c>
      <c r="G13" s="38">
        <f t="shared" si="1"/>
        <v>-168869.3600000001</v>
      </c>
      <c r="H13" s="47">
        <f t="shared" si="2"/>
        <v>68.502309157577059</v>
      </c>
      <c r="I13" s="17">
        <f t="shared" si="3"/>
        <v>70.583836515682634</v>
      </c>
      <c r="J13" s="7"/>
    </row>
    <row r="14" spans="1:10" s="8" customFormat="1" ht="31.5" x14ac:dyDescent="0.25">
      <c r="A14" s="40"/>
      <c r="B14" s="19" t="s">
        <v>9</v>
      </c>
      <c r="C14" s="49">
        <v>35517940</v>
      </c>
      <c r="D14" s="49">
        <v>18862009</v>
      </c>
      <c r="E14" s="87">
        <v>25443449.239999998</v>
      </c>
      <c r="F14" s="87">
        <v>16074671.029999999</v>
      </c>
      <c r="G14" s="38">
        <f t="shared" si="1"/>
        <v>-9368778.209999999</v>
      </c>
      <c r="H14" s="47">
        <f t="shared" si="2"/>
        <v>71.635486855375049</v>
      </c>
      <c r="I14" s="17">
        <f t="shared" si="3"/>
        <v>85.22247566523798</v>
      </c>
      <c r="J14" s="7"/>
    </row>
    <row r="15" spans="1:10" ht="32.25" customHeight="1" x14ac:dyDescent="0.25">
      <c r="A15" s="41"/>
      <c r="B15" s="19" t="s">
        <v>10</v>
      </c>
      <c r="C15" s="49">
        <v>21015203</v>
      </c>
      <c r="D15" s="49">
        <v>19589401</v>
      </c>
      <c r="E15" s="87">
        <v>9454739.4900000002</v>
      </c>
      <c r="F15" s="87">
        <v>9001856.1199999992</v>
      </c>
      <c r="G15" s="38">
        <f t="shared" si="1"/>
        <v>-452883.37000000104</v>
      </c>
      <c r="H15" s="47">
        <f t="shared" si="2"/>
        <v>44.989998383551182</v>
      </c>
      <c r="I15" s="17">
        <f t="shared" si="3"/>
        <v>45.952686965772962</v>
      </c>
      <c r="J15" s="1"/>
    </row>
    <row r="16" spans="1:10" ht="47.25" x14ac:dyDescent="0.25">
      <c r="A16" s="40">
        <v>3</v>
      </c>
      <c r="B16" s="30" t="s">
        <v>11</v>
      </c>
      <c r="C16" s="54">
        <v>277405665.83999997</v>
      </c>
      <c r="D16" s="54">
        <v>256114066</v>
      </c>
      <c r="E16" s="79">
        <v>183306404.19999999</v>
      </c>
      <c r="F16" s="79">
        <f t="shared" ref="F16" si="5">F17+F18+F19</f>
        <v>179536368.60999998</v>
      </c>
      <c r="G16" s="16">
        <f t="shared" si="1"/>
        <v>-3770035.5900000036</v>
      </c>
      <c r="H16" s="47">
        <f t="shared" si="2"/>
        <v>66.07882490248997</v>
      </c>
      <c r="I16" s="17">
        <f t="shared" si="3"/>
        <v>70.100159438334003</v>
      </c>
      <c r="J16" s="1"/>
    </row>
    <row r="17" spans="1:12" ht="31.5" x14ac:dyDescent="0.3">
      <c r="A17" s="41"/>
      <c r="B17" s="21" t="s">
        <v>8</v>
      </c>
      <c r="C17" s="51">
        <v>10954026.960000001</v>
      </c>
      <c r="D17" s="51">
        <v>5360129</v>
      </c>
      <c r="E17" s="86">
        <v>8017567.6200000001</v>
      </c>
      <c r="F17" s="86">
        <v>3944323.51</v>
      </c>
      <c r="G17" s="38">
        <f t="shared" si="1"/>
        <v>-4073244.1100000003</v>
      </c>
      <c r="H17" s="47">
        <f t="shared" si="2"/>
        <v>73.192878283732099</v>
      </c>
      <c r="I17" s="17">
        <f t="shared" si="3"/>
        <v>73.586354171699966</v>
      </c>
      <c r="J17" s="1"/>
      <c r="K17" s="15"/>
      <c r="L17" s="14"/>
    </row>
    <row r="18" spans="1:12" ht="17.25" customHeight="1" x14ac:dyDescent="0.3">
      <c r="A18" s="41"/>
      <c r="B18" s="22" t="s">
        <v>12</v>
      </c>
      <c r="C18" s="51">
        <v>242464741.69999999</v>
      </c>
      <c r="D18" s="51">
        <v>227469837</v>
      </c>
      <c r="E18" s="86">
        <v>159381110.46000001</v>
      </c>
      <c r="F18" s="86">
        <v>158859800.84999999</v>
      </c>
      <c r="G18" s="38">
        <f t="shared" si="1"/>
        <v>-521309.61000001431</v>
      </c>
      <c r="H18" s="47">
        <f t="shared" si="2"/>
        <v>65.733726620425998</v>
      </c>
      <c r="I18" s="17">
        <f t="shared" si="3"/>
        <v>69.837743300444714</v>
      </c>
      <c r="J18" s="1"/>
    </row>
    <row r="19" spans="1:12" ht="31.5" x14ac:dyDescent="0.3">
      <c r="A19" s="41"/>
      <c r="B19" s="22" t="s">
        <v>13</v>
      </c>
      <c r="C19" s="51">
        <v>23986897.18</v>
      </c>
      <c r="D19" s="51">
        <v>23284100</v>
      </c>
      <c r="E19" s="86">
        <v>15907726.119999999</v>
      </c>
      <c r="F19" s="86">
        <v>16732244.25</v>
      </c>
      <c r="G19" s="38">
        <f t="shared" si="1"/>
        <v>824518.13000000082</v>
      </c>
      <c r="H19" s="47">
        <f t="shared" si="2"/>
        <v>66.318398751730498</v>
      </c>
      <c r="I19" s="17">
        <f t="shared" si="3"/>
        <v>71.861245442168681</v>
      </c>
      <c r="J19" s="1"/>
    </row>
    <row r="20" spans="1:12" ht="63" x14ac:dyDescent="0.25">
      <c r="A20" s="40">
        <v>4</v>
      </c>
      <c r="B20" s="20" t="s">
        <v>14</v>
      </c>
      <c r="C20" s="54">
        <v>489298</v>
      </c>
      <c r="D20" s="54">
        <v>385298</v>
      </c>
      <c r="E20" s="37">
        <v>137380</v>
      </c>
      <c r="F20" s="37">
        <f>F21</f>
        <v>163214</v>
      </c>
      <c r="G20" s="16">
        <f t="shared" si="1"/>
        <v>25834</v>
      </c>
      <c r="H20" s="47">
        <f t="shared" si="2"/>
        <v>28.076959235476128</v>
      </c>
      <c r="I20" s="17">
        <f t="shared" si="3"/>
        <v>42.36045865797383</v>
      </c>
      <c r="J20" s="1"/>
    </row>
    <row r="21" spans="1:12" ht="33" customHeight="1" x14ac:dyDescent="0.25">
      <c r="A21" s="40"/>
      <c r="B21" s="23" t="s">
        <v>15</v>
      </c>
      <c r="C21" s="49">
        <v>489298</v>
      </c>
      <c r="D21" s="49">
        <v>385298</v>
      </c>
      <c r="E21" s="78">
        <v>137380</v>
      </c>
      <c r="F21" s="78">
        <v>163214</v>
      </c>
      <c r="G21" s="38">
        <f t="shared" si="1"/>
        <v>25834</v>
      </c>
      <c r="H21" s="47">
        <f t="shared" si="2"/>
        <v>28.076959235476128</v>
      </c>
      <c r="I21" s="17">
        <f t="shared" si="3"/>
        <v>42.36045865797383</v>
      </c>
      <c r="J21" s="1"/>
    </row>
    <row r="22" spans="1:12" ht="63" x14ac:dyDescent="0.25">
      <c r="A22" s="40">
        <v>5</v>
      </c>
      <c r="B22" s="24" t="s">
        <v>43</v>
      </c>
      <c r="C22" s="54">
        <v>1150349</v>
      </c>
      <c r="D22" s="55">
        <v>653799</v>
      </c>
      <c r="E22" s="37">
        <v>705523.38</v>
      </c>
      <c r="F22" s="37">
        <f>F23</f>
        <v>612440.38</v>
      </c>
      <c r="G22" s="16">
        <f t="shared" si="1"/>
        <v>-93083</v>
      </c>
      <c r="H22" s="47">
        <f t="shared" si="2"/>
        <v>61.331246430431108</v>
      </c>
      <c r="I22" s="17">
        <f t="shared" si="3"/>
        <v>93.674107791538376</v>
      </c>
      <c r="J22" s="1"/>
      <c r="K22" s="13"/>
    </row>
    <row r="23" spans="1:12" ht="60.75" customHeight="1" x14ac:dyDescent="0.25">
      <c r="A23" s="40"/>
      <c r="B23" s="23" t="s">
        <v>48</v>
      </c>
      <c r="C23" s="49">
        <v>1150349</v>
      </c>
      <c r="D23" s="52">
        <v>653799</v>
      </c>
      <c r="E23" s="78">
        <v>705523.38</v>
      </c>
      <c r="F23" s="78">
        <v>612440.38</v>
      </c>
      <c r="G23" s="38">
        <f t="shared" si="1"/>
        <v>-93083</v>
      </c>
      <c r="H23" s="47">
        <f t="shared" si="2"/>
        <v>61.331246430431108</v>
      </c>
      <c r="I23" s="17">
        <f t="shared" si="3"/>
        <v>93.674107791538376</v>
      </c>
      <c r="J23" s="1"/>
    </row>
    <row r="24" spans="1:12" s="8" customFormat="1" ht="34.5" customHeight="1" x14ac:dyDescent="0.25">
      <c r="A24" s="40">
        <v>6</v>
      </c>
      <c r="B24" s="20" t="s">
        <v>16</v>
      </c>
      <c r="C24" s="54">
        <v>3802638</v>
      </c>
      <c r="D24" s="56">
        <v>4191645</v>
      </c>
      <c r="E24" s="79">
        <v>1627593.36</v>
      </c>
      <c r="F24" s="80">
        <f t="shared" ref="F24" si="6">F25+F26</f>
        <v>1062059.48</v>
      </c>
      <c r="G24" s="16">
        <f t="shared" si="1"/>
        <v>-565533.88000000012</v>
      </c>
      <c r="H24" s="47">
        <f t="shared" si="2"/>
        <v>42.801690826210645</v>
      </c>
      <c r="I24" s="17">
        <f t="shared" si="3"/>
        <v>25.337534070752653</v>
      </c>
      <c r="J24" s="7"/>
    </row>
    <row r="25" spans="1:12" s="8" customFormat="1" ht="31.5" x14ac:dyDescent="0.25">
      <c r="A25" s="40"/>
      <c r="B25" s="19" t="s">
        <v>17</v>
      </c>
      <c r="C25" s="49">
        <v>3802638</v>
      </c>
      <c r="D25" s="49">
        <v>2140645</v>
      </c>
      <c r="E25" s="88">
        <v>1627593.36</v>
      </c>
      <c r="F25" s="88">
        <v>862059.48</v>
      </c>
      <c r="G25" s="38">
        <f t="shared" si="1"/>
        <v>-765533.88000000012</v>
      </c>
      <c r="H25" s="47">
        <f t="shared" si="2"/>
        <v>42.801690826210645</v>
      </c>
      <c r="I25" s="17">
        <f t="shared" si="3"/>
        <v>40.271015511679892</v>
      </c>
      <c r="J25" s="7"/>
    </row>
    <row r="26" spans="1:12" s="8" customFormat="1" ht="78.75" x14ac:dyDescent="0.25">
      <c r="A26" s="40"/>
      <c r="B26" s="29" t="s">
        <v>49</v>
      </c>
      <c r="C26" s="52"/>
      <c r="D26" s="49">
        <v>2051000</v>
      </c>
      <c r="E26" s="88"/>
      <c r="F26" s="88">
        <v>200000</v>
      </c>
      <c r="G26" s="38">
        <f t="shared" si="1"/>
        <v>200000</v>
      </c>
      <c r="H26" s="47"/>
      <c r="I26" s="17">
        <f t="shared" si="3"/>
        <v>9.7513408093612881</v>
      </c>
      <c r="J26" s="7"/>
    </row>
    <row r="27" spans="1:12" s="8" customFormat="1" ht="47.25" x14ac:dyDescent="0.25">
      <c r="A27" s="40">
        <v>7</v>
      </c>
      <c r="B27" s="20" t="s">
        <v>18</v>
      </c>
      <c r="C27" s="54">
        <v>6436737</v>
      </c>
      <c r="D27" s="54">
        <v>4789597</v>
      </c>
      <c r="E27" s="37">
        <v>2742491.6</v>
      </c>
      <c r="F27" s="37">
        <f t="shared" ref="F27" si="7">F28+F29</f>
        <v>1404388.69</v>
      </c>
      <c r="G27" s="16">
        <f t="shared" si="1"/>
        <v>-1338102.9100000001</v>
      </c>
      <c r="H27" s="47">
        <f t="shared" si="2"/>
        <v>42.606861209336344</v>
      </c>
      <c r="I27" s="17">
        <f t="shared" si="3"/>
        <v>29.321646267942793</v>
      </c>
      <c r="J27" s="7"/>
    </row>
    <row r="28" spans="1:12" s="8" customFormat="1" ht="47.25" x14ac:dyDescent="0.25">
      <c r="A28" s="40"/>
      <c r="B28" s="19" t="s">
        <v>19</v>
      </c>
      <c r="C28" s="49">
        <v>2661619</v>
      </c>
      <c r="D28" s="49">
        <v>3312367</v>
      </c>
      <c r="E28" s="78">
        <v>1411646.7</v>
      </c>
      <c r="F28" s="78">
        <v>663214.54</v>
      </c>
      <c r="G28" s="38">
        <f t="shared" si="1"/>
        <v>-748432.15999999992</v>
      </c>
      <c r="H28" s="47">
        <f t="shared" si="2"/>
        <v>53.037143933823735</v>
      </c>
      <c r="I28" s="17">
        <f t="shared" si="3"/>
        <v>20.022374936110644</v>
      </c>
      <c r="J28" s="7"/>
    </row>
    <row r="29" spans="1:12" ht="36" customHeight="1" x14ac:dyDescent="0.25">
      <c r="A29" s="40"/>
      <c r="B29" s="19" t="s">
        <v>39</v>
      </c>
      <c r="C29" s="49">
        <v>3775118</v>
      </c>
      <c r="D29" s="49">
        <v>1477230</v>
      </c>
      <c r="E29" s="78">
        <v>1330844.8999999999</v>
      </c>
      <c r="F29" s="78">
        <v>741174.15</v>
      </c>
      <c r="G29" s="38">
        <f t="shared" si="1"/>
        <v>-589670.74999999988</v>
      </c>
      <c r="H29" s="47">
        <f t="shared" si="2"/>
        <v>35.253067586231737</v>
      </c>
      <c r="I29" s="17">
        <f t="shared" si="3"/>
        <v>50.17323977985825</v>
      </c>
      <c r="J29" s="1"/>
    </row>
    <row r="30" spans="1:12" ht="78.75" customHeight="1" x14ac:dyDescent="0.25">
      <c r="A30" s="40">
        <v>8</v>
      </c>
      <c r="B30" s="4" t="s">
        <v>20</v>
      </c>
      <c r="C30" s="54">
        <v>1475131</v>
      </c>
      <c r="D30" s="56">
        <v>1440900</v>
      </c>
      <c r="E30" s="80">
        <v>1341422.9099999999</v>
      </c>
      <c r="F30" s="80">
        <f t="shared" ref="F30" si="8">F31+F32+F33</f>
        <v>1425586.77</v>
      </c>
      <c r="G30" s="16">
        <f t="shared" si="1"/>
        <v>84163.860000000102</v>
      </c>
      <c r="H30" s="47">
        <f t="shared" si="2"/>
        <v>90.935849765207294</v>
      </c>
      <c r="I30" s="17">
        <f t="shared" si="3"/>
        <v>98.937245471580255</v>
      </c>
      <c r="J30" s="1"/>
    </row>
    <row r="31" spans="1:12" ht="48.75" customHeight="1" x14ac:dyDescent="0.25">
      <c r="A31" s="40"/>
      <c r="B31" s="23" t="s">
        <v>21</v>
      </c>
      <c r="C31" s="49">
        <v>206454</v>
      </c>
      <c r="D31" s="53">
        <v>60000</v>
      </c>
      <c r="E31" s="78">
        <v>87522.91</v>
      </c>
      <c r="F31" s="78">
        <v>46862.5</v>
      </c>
      <c r="G31" s="38">
        <f t="shared" si="1"/>
        <v>-40660.410000000003</v>
      </c>
      <c r="H31" s="47">
        <f t="shared" si="2"/>
        <v>42.393419357338679</v>
      </c>
      <c r="I31" s="17">
        <f t="shared" si="3"/>
        <v>78.104166666666657</v>
      </c>
      <c r="J31" s="1"/>
    </row>
    <row r="32" spans="1:12" ht="36.75" customHeight="1" x14ac:dyDescent="0.25">
      <c r="A32" s="40"/>
      <c r="B32" s="19" t="s">
        <v>22</v>
      </c>
      <c r="C32" s="49">
        <v>34777</v>
      </c>
      <c r="D32" s="53">
        <v>60000</v>
      </c>
      <c r="E32" s="78">
        <v>20000</v>
      </c>
      <c r="F32" s="78">
        <v>57824.27</v>
      </c>
      <c r="G32" s="38">
        <f t="shared" si="1"/>
        <v>37824.269999999997</v>
      </c>
      <c r="H32" s="47">
        <f t="shared" si="2"/>
        <v>57.509273370330973</v>
      </c>
      <c r="I32" s="17">
        <f t="shared" si="3"/>
        <v>96.373783333333336</v>
      </c>
      <c r="J32" s="1"/>
    </row>
    <row r="33" spans="1:10" s="8" customFormat="1" ht="34.5" customHeight="1" x14ac:dyDescent="0.25">
      <c r="A33" s="40"/>
      <c r="B33" s="31" t="s">
        <v>23</v>
      </c>
      <c r="C33" s="49">
        <v>1233900</v>
      </c>
      <c r="D33" s="49">
        <v>1320900</v>
      </c>
      <c r="E33" s="78">
        <v>1233900</v>
      </c>
      <c r="F33" s="78">
        <v>1320900</v>
      </c>
      <c r="G33" s="38">
        <f t="shared" si="1"/>
        <v>87000</v>
      </c>
      <c r="H33" s="47">
        <f t="shared" si="2"/>
        <v>100</v>
      </c>
      <c r="I33" s="17">
        <f t="shared" si="3"/>
        <v>100</v>
      </c>
      <c r="J33" s="7"/>
    </row>
    <row r="34" spans="1:10" ht="33.75" customHeight="1" x14ac:dyDescent="0.25">
      <c r="A34" s="40">
        <v>9</v>
      </c>
      <c r="B34" s="20" t="s">
        <v>24</v>
      </c>
      <c r="C34" s="57">
        <v>1132259.43</v>
      </c>
      <c r="D34" s="57">
        <v>837700</v>
      </c>
      <c r="E34" s="37">
        <v>253719</v>
      </c>
      <c r="F34" s="37">
        <f>F35</f>
        <v>526103.24</v>
      </c>
      <c r="G34" s="16">
        <f t="shared" si="1"/>
        <v>272384.24</v>
      </c>
      <c r="H34" s="47">
        <f t="shared" si="2"/>
        <v>22.408203745320098</v>
      </c>
      <c r="I34" s="17">
        <f t="shared" si="3"/>
        <v>62.803299510564635</v>
      </c>
      <c r="J34" s="1"/>
    </row>
    <row r="35" spans="1:10" ht="31.5" x14ac:dyDescent="0.25">
      <c r="A35" s="40"/>
      <c r="B35" s="19" t="s">
        <v>63</v>
      </c>
      <c r="C35" s="49">
        <v>1132259.43</v>
      </c>
      <c r="D35" s="49">
        <v>837700</v>
      </c>
      <c r="E35" s="89">
        <v>253719</v>
      </c>
      <c r="F35" s="89">
        <v>526103.24</v>
      </c>
      <c r="G35" s="38">
        <f t="shared" si="1"/>
        <v>272384.24</v>
      </c>
      <c r="H35" s="47">
        <f t="shared" si="2"/>
        <v>22.408203745320098</v>
      </c>
      <c r="I35" s="17">
        <f t="shared" si="3"/>
        <v>62.803299510564635</v>
      </c>
      <c r="J35" s="1"/>
    </row>
    <row r="36" spans="1:10" ht="31.5" x14ac:dyDescent="0.25">
      <c r="A36" s="40">
        <v>10</v>
      </c>
      <c r="B36" s="20" t="s">
        <v>25</v>
      </c>
      <c r="C36" s="54">
        <v>391695</v>
      </c>
      <c r="D36" s="54">
        <v>277945</v>
      </c>
      <c r="E36" s="37">
        <v>203886</v>
      </c>
      <c r="F36" s="37">
        <f t="shared" ref="F36" si="9">F37+F38</f>
        <v>207435.35</v>
      </c>
      <c r="G36" s="16">
        <f t="shared" si="1"/>
        <v>3549.3500000000058</v>
      </c>
      <c r="H36" s="47">
        <f t="shared" si="2"/>
        <v>52.052234519205001</v>
      </c>
      <c r="I36" s="17">
        <f t="shared" si="3"/>
        <v>74.631797657809997</v>
      </c>
      <c r="J36" s="1"/>
    </row>
    <row r="37" spans="1:10" ht="31.5" x14ac:dyDescent="0.25">
      <c r="A37" s="40"/>
      <c r="B37" s="19" t="s">
        <v>8</v>
      </c>
      <c r="C37" s="49">
        <v>305695</v>
      </c>
      <c r="D37" s="49">
        <v>273145</v>
      </c>
      <c r="E37" s="89">
        <v>203886</v>
      </c>
      <c r="F37" s="89">
        <v>203344.1</v>
      </c>
      <c r="G37" s="38">
        <f t="shared" si="1"/>
        <v>-541.89999999999418</v>
      </c>
      <c r="H37" s="47">
        <f t="shared" si="2"/>
        <v>66.695889693976014</v>
      </c>
      <c r="I37" s="17">
        <f t="shared" si="3"/>
        <v>74.44547767669188</v>
      </c>
      <c r="J37" s="1"/>
    </row>
    <row r="38" spans="1:10" ht="47.25" x14ac:dyDescent="0.25">
      <c r="A38" s="40"/>
      <c r="B38" s="29" t="s">
        <v>50</v>
      </c>
      <c r="C38" s="49">
        <v>86000</v>
      </c>
      <c r="D38" s="49">
        <v>4800</v>
      </c>
      <c r="E38" s="78"/>
      <c r="F38" s="78">
        <v>4091.25</v>
      </c>
      <c r="G38" s="38">
        <f t="shared" si="1"/>
        <v>4091.25</v>
      </c>
      <c r="H38" s="47"/>
      <c r="I38" s="17">
        <f t="shared" si="3"/>
        <v>85.234375</v>
      </c>
      <c r="J38" s="1"/>
    </row>
    <row r="39" spans="1:10" ht="63" x14ac:dyDescent="0.25">
      <c r="A39" s="40">
        <v>11</v>
      </c>
      <c r="B39" s="20" t="s">
        <v>26</v>
      </c>
      <c r="C39" s="54">
        <v>18377585</v>
      </c>
      <c r="D39" s="54">
        <v>17985472</v>
      </c>
      <c r="E39" s="37">
        <v>12605778.99</v>
      </c>
      <c r="F39" s="37">
        <f t="shared" ref="F39" si="10">F40+F41+F42</f>
        <v>9887900.4600000009</v>
      </c>
      <c r="G39" s="16">
        <f t="shared" si="1"/>
        <v>-2717878.5299999993</v>
      </c>
      <c r="H39" s="47">
        <f t="shared" si="2"/>
        <v>68.593229143002205</v>
      </c>
      <c r="I39" s="17">
        <f t="shared" si="3"/>
        <v>54.977153004380433</v>
      </c>
      <c r="J39" s="1"/>
    </row>
    <row r="40" spans="1:10" ht="30.75" customHeight="1" x14ac:dyDescent="0.25">
      <c r="A40" s="40"/>
      <c r="B40" s="25" t="s">
        <v>27</v>
      </c>
      <c r="C40" s="49">
        <v>17897585</v>
      </c>
      <c r="D40" s="49">
        <v>17555472</v>
      </c>
      <c r="E40" s="78">
        <v>12572531.189999999</v>
      </c>
      <c r="F40" s="78">
        <v>9669043.9000000004</v>
      </c>
      <c r="G40" s="38">
        <f t="shared" si="1"/>
        <v>-2903487.2899999991</v>
      </c>
      <c r="H40" s="47">
        <f t="shared" si="2"/>
        <v>70.247081882835033</v>
      </c>
      <c r="I40" s="17">
        <f t="shared" si="3"/>
        <v>55.077094480854747</v>
      </c>
      <c r="J40" s="1"/>
    </row>
    <row r="41" spans="1:10" ht="33" customHeight="1" x14ac:dyDescent="0.25">
      <c r="A41" s="40"/>
      <c r="B41" s="26" t="s">
        <v>28</v>
      </c>
      <c r="C41" s="49">
        <v>450000</v>
      </c>
      <c r="D41" s="49">
        <v>373000</v>
      </c>
      <c r="E41" s="78">
        <v>33247.800000000003</v>
      </c>
      <c r="F41" s="78">
        <v>218856.56</v>
      </c>
      <c r="G41" s="38">
        <f t="shared" si="1"/>
        <v>185608.76</v>
      </c>
      <c r="H41" s="47">
        <f t="shared" si="2"/>
        <v>7.3884000000000007</v>
      </c>
      <c r="I41" s="17">
        <f t="shared" si="3"/>
        <v>58.674680965147452</v>
      </c>
      <c r="J41" s="1"/>
    </row>
    <row r="42" spans="1:10" ht="31.5" x14ac:dyDescent="0.25">
      <c r="A42" s="40"/>
      <c r="B42" s="25" t="s">
        <v>44</v>
      </c>
      <c r="C42" s="49">
        <v>30000</v>
      </c>
      <c r="D42" s="49">
        <v>57000</v>
      </c>
      <c r="E42" s="78"/>
      <c r="F42" s="78"/>
      <c r="G42" s="38">
        <f t="shared" si="1"/>
        <v>0</v>
      </c>
      <c r="H42" s="47">
        <f t="shared" si="2"/>
        <v>0</v>
      </c>
      <c r="I42" s="17">
        <f t="shared" si="3"/>
        <v>0</v>
      </c>
      <c r="J42" s="1"/>
    </row>
    <row r="43" spans="1:10" ht="47.25" customHeight="1" x14ac:dyDescent="0.25">
      <c r="A43" s="40">
        <v>12</v>
      </c>
      <c r="B43" s="20" t="s">
        <v>33</v>
      </c>
      <c r="C43" s="54">
        <v>1633179</v>
      </c>
      <c r="D43" s="54">
        <v>1973400</v>
      </c>
      <c r="E43" s="37">
        <v>1023427.66</v>
      </c>
      <c r="F43" s="37">
        <f t="shared" ref="F43" si="11">F44+F45</f>
        <v>1450721.13</v>
      </c>
      <c r="G43" s="16">
        <f t="shared" si="1"/>
        <v>427293.46999999986</v>
      </c>
      <c r="H43" s="47">
        <f t="shared" si="2"/>
        <v>62.66475750667869</v>
      </c>
      <c r="I43" s="17">
        <f t="shared" si="3"/>
        <v>73.513789905746421</v>
      </c>
      <c r="J43" s="1"/>
    </row>
    <row r="44" spans="1:10" ht="31.5" customHeight="1" x14ac:dyDescent="0.25">
      <c r="A44" s="40"/>
      <c r="B44" s="29" t="s">
        <v>6</v>
      </c>
      <c r="C44" s="49">
        <v>808479</v>
      </c>
      <c r="D44" s="49">
        <v>759400</v>
      </c>
      <c r="E44" s="78">
        <v>541633.62</v>
      </c>
      <c r="F44" s="78">
        <v>567941.13</v>
      </c>
      <c r="G44" s="38">
        <f t="shared" si="1"/>
        <v>26307.510000000009</v>
      </c>
      <c r="H44" s="47">
        <f t="shared" si="2"/>
        <v>66.994148271012605</v>
      </c>
      <c r="I44" s="17">
        <f t="shared" si="3"/>
        <v>74.788139320516194</v>
      </c>
      <c r="J44" s="1"/>
    </row>
    <row r="45" spans="1:10" ht="39" customHeight="1" x14ac:dyDescent="0.25">
      <c r="A45" s="40"/>
      <c r="B45" s="27" t="s">
        <v>40</v>
      </c>
      <c r="C45" s="49">
        <v>824700</v>
      </c>
      <c r="D45" s="49">
        <v>1214000</v>
      </c>
      <c r="E45" s="78">
        <v>481794.04</v>
      </c>
      <c r="F45" s="78">
        <v>882780</v>
      </c>
      <c r="G45" s="38">
        <f t="shared" si="1"/>
        <v>400985.96</v>
      </c>
      <c r="H45" s="47">
        <f t="shared" si="2"/>
        <v>58.420521401721835</v>
      </c>
      <c r="I45" s="17">
        <f t="shared" si="3"/>
        <v>72.716639209225704</v>
      </c>
      <c r="J45" s="1"/>
    </row>
    <row r="46" spans="1:10" ht="65.25" customHeight="1" x14ac:dyDescent="0.25">
      <c r="A46" s="40">
        <v>13</v>
      </c>
      <c r="B46" s="4" t="s">
        <v>34</v>
      </c>
      <c r="C46" s="54">
        <v>955728</v>
      </c>
      <c r="D46" s="54">
        <v>8000</v>
      </c>
      <c r="E46" s="37">
        <v>331077.92</v>
      </c>
      <c r="F46" s="37">
        <f t="shared" ref="F46" si="12">F47+F48</f>
        <v>8000</v>
      </c>
      <c r="G46" s="16">
        <f t="shared" si="1"/>
        <v>-323077.92</v>
      </c>
      <c r="H46" s="47">
        <f t="shared" si="2"/>
        <v>34.641437731237339</v>
      </c>
      <c r="I46" s="17">
        <f t="shared" si="3"/>
        <v>100</v>
      </c>
      <c r="J46" s="1"/>
    </row>
    <row r="47" spans="1:10" ht="126" x14ac:dyDescent="0.25">
      <c r="A47" s="40"/>
      <c r="B47" s="29" t="s">
        <v>35</v>
      </c>
      <c r="C47" s="49">
        <v>555728</v>
      </c>
      <c r="D47" s="49">
        <v>8000</v>
      </c>
      <c r="E47" s="78">
        <v>231077.92</v>
      </c>
      <c r="F47" s="78">
        <v>8000</v>
      </c>
      <c r="G47" s="38">
        <f t="shared" si="1"/>
        <v>-223077.92</v>
      </c>
      <c r="H47" s="47">
        <f t="shared" si="2"/>
        <v>41.581118820718046</v>
      </c>
      <c r="I47" s="17">
        <f t="shared" si="3"/>
        <v>100</v>
      </c>
      <c r="J47" s="1"/>
    </row>
    <row r="48" spans="1:10" ht="110.25" customHeight="1" x14ac:dyDescent="0.25">
      <c r="A48" s="42"/>
      <c r="B48" s="29" t="s">
        <v>45</v>
      </c>
      <c r="C48" s="49">
        <v>400000</v>
      </c>
      <c r="D48" s="52"/>
      <c r="E48" s="78">
        <v>100000</v>
      </c>
      <c r="F48" s="78"/>
      <c r="G48" s="38">
        <f t="shared" si="1"/>
        <v>-100000</v>
      </c>
      <c r="H48" s="47">
        <f t="shared" si="2"/>
        <v>25</v>
      </c>
      <c r="I48" s="17" t="e">
        <f t="shared" si="3"/>
        <v>#DIV/0!</v>
      </c>
    </row>
    <row r="49" spans="1:9" ht="78.75" x14ac:dyDescent="0.25">
      <c r="A49" s="40">
        <v>14</v>
      </c>
      <c r="B49" s="4" t="s">
        <v>29</v>
      </c>
      <c r="C49" s="57">
        <v>15876885</v>
      </c>
      <c r="D49" s="57">
        <v>9513007</v>
      </c>
      <c r="E49" s="81">
        <v>11508847.83</v>
      </c>
      <c r="F49" s="81">
        <f t="shared" ref="F49" si="13">F50+F51</f>
        <v>7744897.2199999997</v>
      </c>
      <c r="G49" s="16">
        <f t="shared" si="1"/>
        <v>-3763950.6100000003</v>
      </c>
      <c r="H49" s="47">
        <f t="shared" si="2"/>
        <v>72.48807199900989</v>
      </c>
      <c r="I49" s="17">
        <f t="shared" si="3"/>
        <v>81.413765594832427</v>
      </c>
    </row>
    <row r="50" spans="1:9" ht="31.5" x14ac:dyDescent="0.25">
      <c r="A50" s="43"/>
      <c r="B50" s="29" t="s">
        <v>30</v>
      </c>
      <c r="C50" s="49">
        <v>11559912</v>
      </c>
      <c r="D50" s="49">
        <v>6108831</v>
      </c>
      <c r="E50" s="78">
        <v>8414806.8499999996</v>
      </c>
      <c r="F50" s="78">
        <v>5222896.92</v>
      </c>
      <c r="G50" s="38">
        <f t="shared" si="1"/>
        <v>-3191909.9299999997</v>
      </c>
      <c r="H50" s="47">
        <f t="shared" si="2"/>
        <v>72.793000932879067</v>
      </c>
      <c r="I50" s="17">
        <f t="shared" si="3"/>
        <v>85.497485852857935</v>
      </c>
    </row>
    <row r="51" spans="1:9" ht="31.5" x14ac:dyDescent="0.25">
      <c r="A51" s="42"/>
      <c r="B51" s="29" t="s">
        <v>6</v>
      </c>
      <c r="C51" s="49">
        <v>4316973</v>
      </c>
      <c r="D51" s="49">
        <v>3404176</v>
      </c>
      <c r="E51" s="78">
        <v>3094040.98</v>
      </c>
      <c r="F51" s="78">
        <v>2522000.2999999998</v>
      </c>
      <c r="G51" s="38">
        <f t="shared" si="1"/>
        <v>-572040.68000000017</v>
      </c>
      <c r="H51" s="47">
        <f t="shared" si="2"/>
        <v>71.671538830564842</v>
      </c>
      <c r="I51" s="17">
        <f t="shared" si="3"/>
        <v>74.085485004300594</v>
      </c>
    </row>
    <row r="52" spans="1:9" ht="31.5" x14ac:dyDescent="0.25">
      <c r="A52" s="44">
        <v>15</v>
      </c>
      <c r="B52" s="20" t="s">
        <v>2</v>
      </c>
      <c r="C52" s="54">
        <v>433585</v>
      </c>
      <c r="D52" s="54">
        <v>499935</v>
      </c>
      <c r="E52" s="37">
        <v>318044.46999999997</v>
      </c>
      <c r="F52" s="37">
        <f t="shared" ref="F52" si="14">F53+F54</f>
        <v>374150.62</v>
      </c>
      <c r="G52" s="16">
        <f t="shared" si="1"/>
        <v>56106.150000000023</v>
      </c>
      <c r="H52" s="47">
        <f t="shared" si="2"/>
        <v>73.352276946850097</v>
      </c>
      <c r="I52" s="17">
        <f t="shared" si="3"/>
        <v>74.839853180913522</v>
      </c>
    </row>
    <row r="53" spans="1:9" ht="33" customHeight="1" x14ac:dyDescent="0.25">
      <c r="A53" s="44"/>
      <c r="B53" s="29" t="s">
        <v>31</v>
      </c>
      <c r="C53" s="49">
        <v>90000</v>
      </c>
      <c r="D53" s="49">
        <v>141235</v>
      </c>
      <c r="E53" s="78">
        <v>90000</v>
      </c>
      <c r="F53" s="78">
        <v>106559.48</v>
      </c>
      <c r="G53" s="38">
        <f t="shared" si="1"/>
        <v>16559.479999999996</v>
      </c>
      <c r="H53" s="47">
        <f t="shared" si="2"/>
        <v>100</v>
      </c>
      <c r="I53" s="17">
        <f t="shared" si="3"/>
        <v>75.44835203738451</v>
      </c>
    </row>
    <row r="54" spans="1:9" ht="18.75" customHeight="1" x14ac:dyDescent="0.25">
      <c r="A54" s="42"/>
      <c r="B54" s="29" t="s">
        <v>32</v>
      </c>
      <c r="C54" s="49">
        <v>343585</v>
      </c>
      <c r="D54" s="49">
        <v>358700</v>
      </c>
      <c r="E54" s="78">
        <v>228044.47</v>
      </c>
      <c r="F54" s="78">
        <v>267591.14</v>
      </c>
      <c r="G54" s="38">
        <f t="shared" si="1"/>
        <v>39546.670000000013</v>
      </c>
      <c r="H54" s="47">
        <f t="shared" si="2"/>
        <v>66.372068047208117</v>
      </c>
      <c r="I54" s="17">
        <f t="shared" si="3"/>
        <v>74.600262057429617</v>
      </c>
    </row>
    <row r="55" spans="1:9" ht="30.75" customHeight="1" x14ac:dyDescent="0.25">
      <c r="A55" s="44">
        <v>16</v>
      </c>
      <c r="B55" s="4" t="s">
        <v>37</v>
      </c>
      <c r="C55" s="54">
        <v>17651</v>
      </c>
      <c r="D55" s="54">
        <v>156620</v>
      </c>
      <c r="E55" s="37">
        <v>17650.78</v>
      </c>
      <c r="F55" s="37">
        <f t="shared" ref="F55" si="15">F56</f>
        <v>146620</v>
      </c>
      <c r="G55" s="16">
        <f t="shared" si="1"/>
        <v>128969.22</v>
      </c>
      <c r="H55" s="47">
        <f t="shared" si="2"/>
        <v>99.998753611693374</v>
      </c>
      <c r="I55" s="17">
        <f t="shared" si="3"/>
        <v>93.615119397267264</v>
      </c>
    </row>
    <row r="56" spans="1:9" ht="47.25" x14ac:dyDescent="0.25">
      <c r="A56" s="42"/>
      <c r="B56" s="29" t="s">
        <v>38</v>
      </c>
      <c r="C56" s="49">
        <v>17651</v>
      </c>
      <c r="D56" s="49">
        <v>156620</v>
      </c>
      <c r="E56" s="78">
        <v>17650.78</v>
      </c>
      <c r="F56" s="78">
        <v>146620</v>
      </c>
      <c r="G56" s="38">
        <f t="shared" si="1"/>
        <v>128969.22</v>
      </c>
      <c r="H56" s="47">
        <f t="shared" si="2"/>
        <v>99.998753611693374</v>
      </c>
      <c r="I56" s="17">
        <f t="shared" si="3"/>
        <v>93.615119397267264</v>
      </c>
    </row>
    <row r="57" spans="1:9" ht="70.5" customHeight="1" x14ac:dyDescent="0.25">
      <c r="A57" s="45">
        <v>17</v>
      </c>
      <c r="B57" s="28" t="s">
        <v>41</v>
      </c>
      <c r="C57" s="55">
        <v>0</v>
      </c>
      <c r="D57" s="55">
        <v>0</v>
      </c>
      <c r="E57" s="37">
        <v>0</v>
      </c>
      <c r="F57" s="37">
        <f t="shared" ref="F57" si="16">F58</f>
        <v>0</v>
      </c>
      <c r="G57" s="16">
        <f t="shared" si="1"/>
        <v>0</v>
      </c>
      <c r="H57" s="47" t="e">
        <f t="shared" si="2"/>
        <v>#DIV/0!</v>
      </c>
      <c r="I57" s="17"/>
    </row>
    <row r="58" spans="1:9" ht="31.5" customHeight="1" x14ac:dyDescent="0.3">
      <c r="A58" s="42"/>
      <c r="B58" s="29" t="s">
        <v>42</v>
      </c>
      <c r="C58" s="52"/>
      <c r="D58" s="52"/>
      <c r="E58" s="90"/>
      <c r="F58" s="90"/>
      <c r="G58" s="38">
        <f t="shared" si="1"/>
        <v>0</v>
      </c>
      <c r="H58" s="47" t="e">
        <f t="shared" si="2"/>
        <v>#DIV/0!</v>
      </c>
      <c r="I58" s="17"/>
    </row>
    <row r="59" spans="1:9" s="8" customFormat="1" ht="78.75" x14ac:dyDescent="0.25">
      <c r="A59" s="44">
        <v>18</v>
      </c>
      <c r="B59" s="28" t="s">
        <v>46</v>
      </c>
      <c r="C59" s="54">
        <v>150000</v>
      </c>
      <c r="D59" s="55">
        <v>0</v>
      </c>
      <c r="E59" s="37">
        <v>0</v>
      </c>
      <c r="F59" s="37">
        <f>F60</f>
        <v>0</v>
      </c>
      <c r="G59" s="16">
        <f t="shared" si="1"/>
        <v>0</v>
      </c>
      <c r="H59" s="47">
        <f t="shared" si="2"/>
        <v>0</v>
      </c>
      <c r="I59" s="17" t="e">
        <f t="shared" si="3"/>
        <v>#DIV/0!</v>
      </c>
    </row>
    <row r="60" spans="1:9" ht="31.5" x14ac:dyDescent="0.25">
      <c r="A60" s="42"/>
      <c r="B60" s="29" t="s">
        <v>51</v>
      </c>
      <c r="C60" s="49">
        <v>150000</v>
      </c>
      <c r="D60" s="52"/>
      <c r="E60" s="78"/>
      <c r="F60" s="78"/>
      <c r="G60" s="38">
        <f t="shared" si="1"/>
        <v>0</v>
      </c>
      <c r="H60" s="47">
        <f t="shared" si="2"/>
        <v>0</v>
      </c>
      <c r="I60" s="17" t="e">
        <f t="shared" si="3"/>
        <v>#DIV/0!</v>
      </c>
    </row>
    <row r="61" spans="1:9" ht="63" x14ac:dyDescent="0.25">
      <c r="A61" s="45">
        <v>19</v>
      </c>
      <c r="B61" s="32" t="s">
        <v>52</v>
      </c>
      <c r="C61" s="58">
        <v>0</v>
      </c>
      <c r="D61" s="58">
        <v>0</v>
      </c>
      <c r="E61" s="82">
        <v>0</v>
      </c>
      <c r="F61" s="82">
        <f>F62</f>
        <v>0</v>
      </c>
      <c r="G61" s="16">
        <f t="shared" si="1"/>
        <v>0</v>
      </c>
      <c r="H61" s="47"/>
      <c r="I61" s="17"/>
    </row>
    <row r="62" spans="1:9" ht="47.25" x14ac:dyDescent="0.25">
      <c r="A62" s="42"/>
      <c r="B62" s="33" t="s">
        <v>53</v>
      </c>
      <c r="C62" s="52"/>
      <c r="D62" s="52"/>
      <c r="E62" s="82"/>
      <c r="F62" s="82"/>
      <c r="G62" s="38">
        <f t="shared" si="1"/>
        <v>0</v>
      </c>
      <c r="H62" s="47"/>
      <c r="I62" s="17"/>
    </row>
    <row r="63" spans="1:9" ht="47.25" x14ac:dyDescent="0.25">
      <c r="A63" s="42"/>
      <c r="B63" s="32" t="s">
        <v>54</v>
      </c>
      <c r="C63" s="58">
        <v>0</v>
      </c>
      <c r="D63" s="58">
        <v>0</v>
      </c>
      <c r="E63" s="82">
        <v>0</v>
      </c>
      <c r="F63" s="82">
        <f>F64</f>
        <v>0</v>
      </c>
      <c r="G63" s="16"/>
      <c r="H63" s="47"/>
      <c r="I63" s="17"/>
    </row>
    <row r="64" spans="1:9" ht="31.5" x14ac:dyDescent="0.25">
      <c r="A64" s="42"/>
      <c r="B64" s="35" t="s">
        <v>55</v>
      </c>
      <c r="C64" s="52"/>
      <c r="D64" s="52"/>
      <c r="E64" s="78"/>
      <c r="F64" s="83"/>
      <c r="G64" s="38"/>
      <c r="H64" s="47"/>
      <c r="I64" s="17"/>
    </row>
    <row r="65" spans="1:9" ht="94.5" x14ac:dyDescent="0.25">
      <c r="A65" s="42"/>
      <c r="B65" s="59" t="s">
        <v>56</v>
      </c>
      <c r="C65" s="54"/>
      <c r="D65" s="54">
        <v>12965726</v>
      </c>
      <c r="E65" s="37">
        <v>12965726</v>
      </c>
      <c r="F65" s="37">
        <f>F66</f>
        <v>8743766.2100000009</v>
      </c>
      <c r="G65" s="16"/>
      <c r="H65" s="47"/>
      <c r="I65" s="17"/>
    </row>
    <row r="66" spans="1:9" ht="141.75" x14ac:dyDescent="0.25">
      <c r="A66" s="42"/>
      <c r="B66" s="35" t="s">
        <v>57</v>
      </c>
      <c r="C66" s="18"/>
      <c r="D66" s="66">
        <v>12965726</v>
      </c>
      <c r="E66" s="84">
        <v>12965726</v>
      </c>
      <c r="F66" s="84">
        <v>8743766.2100000009</v>
      </c>
      <c r="G66" s="38"/>
      <c r="H66" s="47"/>
      <c r="I66" s="17"/>
    </row>
    <row r="67" spans="1:9" ht="21" x14ac:dyDescent="0.3">
      <c r="A67" s="42"/>
      <c r="B67" s="60" t="s">
        <v>36</v>
      </c>
      <c r="C67" s="37">
        <v>431522872.26999998</v>
      </c>
      <c r="D67" s="67">
        <v>422534248</v>
      </c>
      <c r="E67" s="85">
        <f>E8+E12+E16+E20+E22+E24+E27+E30+E34+E36+E39+E43+E46+E49+E52+E55+E57+E59+E61+E63+E65</f>
        <v>297977838.87</v>
      </c>
      <c r="F67" s="85">
        <f t="shared" ref="F67" si="17">F8+F12+F16+F20+F22+F24+F27+F30+F34+F36+F39+F43+F46+F49+F52+F55+F57+F59+F61+F63+F65</f>
        <v>289782168.13999999</v>
      </c>
      <c r="G67" s="61">
        <f t="shared" si="1"/>
        <v>-8195670.7300000191</v>
      </c>
      <c r="H67" s="62">
        <f t="shared" si="2"/>
        <v>69.0526176057611</v>
      </c>
      <c r="I67" s="63">
        <f t="shared" si="3"/>
        <v>68.581936141659213</v>
      </c>
    </row>
    <row r="68" spans="1:9" ht="18.75" x14ac:dyDescent="0.3">
      <c r="B68" s="64"/>
      <c r="C68" s="64"/>
      <c r="D68" s="65"/>
      <c r="E68" s="65"/>
      <c r="F68" s="65"/>
      <c r="G68" s="65"/>
      <c r="H68" s="65"/>
      <c r="I68" s="65"/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2023-10-19T09:16:31Z</dcterms:modified>
</cp:coreProperties>
</file>