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Мониторинг 2022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D65" i="1" l="1"/>
  <c r="I8" i="1" l="1"/>
  <c r="G9" i="1"/>
  <c r="H9" i="1"/>
  <c r="I9" i="1"/>
  <c r="G10" i="1"/>
  <c r="H10" i="1"/>
  <c r="I10" i="1"/>
  <c r="G11" i="1"/>
  <c r="H11" i="1"/>
  <c r="I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I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2" i="1"/>
  <c r="I20" i="1"/>
  <c r="G16" i="1"/>
  <c r="I12" i="1"/>
  <c r="G8" i="1"/>
  <c r="C61" i="1" l="1"/>
  <c r="C59" i="1"/>
  <c r="H59" i="1" s="1"/>
  <c r="C57" i="1"/>
  <c r="C55" i="1"/>
  <c r="H55" i="1" s="1"/>
  <c r="C52" i="1"/>
  <c r="H52" i="1" s="1"/>
  <c r="C49" i="1"/>
  <c r="H49" i="1" s="1"/>
  <c r="C46" i="1"/>
  <c r="H46" i="1" s="1"/>
  <c r="C43" i="1"/>
  <c r="H43" i="1" s="1"/>
  <c r="C39" i="1"/>
  <c r="H39" i="1" s="1"/>
  <c r="C36" i="1"/>
  <c r="H36" i="1" s="1"/>
  <c r="C34" i="1"/>
  <c r="H34" i="1" s="1"/>
  <c r="C30" i="1"/>
  <c r="H30" i="1" s="1"/>
  <c r="C27" i="1"/>
  <c r="H27" i="1" s="1"/>
  <c r="C24" i="1"/>
  <c r="H24" i="1" s="1"/>
  <c r="C22" i="1"/>
  <c r="H22" i="1" s="1"/>
  <c r="C20" i="1"/>
  <c r="H20" i="1" s="1"/>
  <c r="C16" i="1"/>
  <c r="H16" i="1" s="1"/>
  <c r="C12" i="1"/>
  <c r="H12" i="1" s="1"/>
  <c r="C8" i="1"/>
  <c r="H8" i="1" l="1"/>
  <c r="C65" i="1"/>
  <c r="I65" i="1"/>
  <c r="H65" i="1" l="1"/>
  <c r="G65" i="1"/>
</calcChain>
</file>

<file path=xl/sharedStrings.xml><?xml version="1.0" encoding="utf-8"?>
<sst xmlns="http://schemas.openxmlformats.org/spreadsheetml/2006/main" count="69" uniqueCount="65">
  <si>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</si>
  <si>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</si>
  <si>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</si>
  <si>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</si>
  <si>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</si>
  <si>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</si>
  <si>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</si>
  <si>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</si>
  <si>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</si>
  <si>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</si>
  <si>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</si>
  <si>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</si>
  <si>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</si>
  <si>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</si>
  <si>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</si>
  <si>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</si>
  <si>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</si>
  <si>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</si>
  <si>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</si>
  <si>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</si>
  <si>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</si>
  <si>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</si>
  <si>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</si>
  <si>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</si>
  <si>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</si>
  <si>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</si>
  <si>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</si>
  <si>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</si>
  <si>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</si>
  <si>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</si>
  <si>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</si>
  <si>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</si>
  <si>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</si>
  <si>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</si>
  <si>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</si>
  <si>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</si>
  <si>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</si>
  <si>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</si>
  <si>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</si>
  <si>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</si>
  <si>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</si>
  <si>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</si>
  <si>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</si>
  <si>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</si>
  <si>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</si>
  <si>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</si>
  <si>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</si>
  <si>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</si>
  <si>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</si>
  <si>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% исполнения 2020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</si>
  <si>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</si>
  <si>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</si>
  <si>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</si>
  <si>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</si>
  <si>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</si>
  <si>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</si>
  <si>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</si>
  <si>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</si>
  <si>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% исполнения 2021</t>
  </si>
  <si>
    <t>Лимиты бюджетных обязательств на 2021од</t>
  </si>
  <si>
    <t>Лимиты бюджетных обязательств на 2022 год</t>
  </si>
  <si>
    <t>за  1 кв. 2022 год</t>
  </si>
  <si>
    <t>Отклонение  2022 год  к 2021 году (+,-)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</si>
  <si>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за  1 квартал  2021 год и  1 тквртал  2022 год </t>
  </si>
  <si>
    <t>за 1кв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</si>
</sst>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B1" zoomScale="82" zoomScaleNormal="82" workbookViewId="0">
      <selection activeCell="F16" sqref="F16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customWidth="1"/>
    <col min="5" max="5" width="17.5703125" customWidth="1"/>
    <col min="6" max="6" width="18.85546875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8"/>
      <c r="H1" s="58"/>
      <c r="I1" s="58"/>
    </row>
    <row r="2" spans="1:10" ht="44.25" customHeight="1" x14ac:dyDescent="0.25">
      <c r="B2" s="66" t="s">
        <v>63</v>
      </c>
      <c r="C2" s="66"/>
      <c r="D2" s="66"/>
      <c r="E2" s="66"/>
      <c r="F2" s="66"/>
      <c r="G2" s="66"/>
      <c r="H2" s="66"/>
      <c r="I2" s="66"/>
    </row>
    <row r="3" spans="1:10" ht="18.75" x14ac:dyDescent="0.3">
      <c r="D3" s="55"/>
      <c r="E3" s="55"/>
      <c r="F3" s="55"/>
      <c r="G3" s="55"/>
      <c r="H3" s="17"/>
      <c r="I3" s="3"/>
    </row>
    <row r="4" spans="1:10" ht="15.75" x14ac:dyDescent="0.25">
      <c r="A4" s="1"/>
      <c r="B4" s="11"/>
      <c r="C4" s="11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62" t="s">
        <v>0</v>
      </c>
      <c r="B5" s="64" t="s">
        <v>1</v>
      </c>
      <c r="C5" s="62" t="s">
        <v>59</v>
      </c>
      <c r="D5" s="62" t="s">
        <v>60</v>
      </c>
      <c r="E5" s="59" t="s">
        <v>47</v>
      </c>
      <c r="F5" s="60"/>
      <c r="G5" s="61"/>
      <c r="H5" s="62" t="s">
        <v>49</v>
      </c>
      <c r="I5" s="62" t="s">
        <v>58</v>
      </c>
      <c r="J5" s="1"/>
    </row>
    <row r="6" spans="1:10" ht="47.25" customHeight="1" x14ac:dyDescent="0.25">
      <c r="A6" s="63"/>
      <c r="B6" s="65"/>
      <c r="C6" s="63"/>
      <c r="D6" s="63"/>
      <c r="E6" s="33" t="s">
        <v>64</v>
      </c>
      <c r="F6" s="33" t="s">
        <v>61</v>
      </c>
      <c r="G6" s="4" t="s">
        <v>62</v>
      </c>
      <c r="H6" s="63"/>
      <c r="I6" s="63"/>
      <c r="J6" s="1"/>
    </row>
    <row r="7" spans="1:10" s="6" customFormat="1" ht="11.25" customHeight="1" x14ac:dyDescent="0.25">
      <c r="A7" s="5">
        <v>1</v>
      </c>
      <c r="B7" s="12">
        <v>2</v>
      </c>
      <c r="C7" s="12"/>
      <c r="D7" s="5">
        <v>3</v>
      </c>
      <c r="E7" s="5"/>
      <c r="F7" s="5"/>
      <c r="G7" s="5">
        <v>6</v>
      </c>
      <c r="H7" s="5"/>
      <c r="I7" s="5">
        <v>9</v>
      </c>
      <c r="J7" s="2"/>
    </row>
    <row r="8" spans="1:10" s="10" customFormat="1" ht="31.5" x14ac:dyDescent="0.25">
      <c r="A8" s="8">
        <v>1</v>
      </c>
      <c r="B8" s="4" t="s">
        <v>3</v>
      </c>
      <c r="C8" s="21">
        <f>C9+C10+C11</f>
        <v>50359058</v>
      </c>
      <c r="D8" s="21">
        <v>48853686</v>
      </c>
      <c r="E8" s="21">
        <v>7364395.0899999999</v>
      </c>
      <c r="F8" s="21">
        <v>8127768.7599999998</v>
      </c>
      <c r="G8" s="22">
        <f>F8-E8</f>
        <v>763373.66999999993</v>
      </c>
      <c r="H8" s="54">
        <f>E8/C8*100</f>
        <v>14.623774515400983</v>
      </c>
      <c r="I8" s="23">
        <f>F8/D8*100</f>
        <v>16.636961149666373</v>
      </c>
      <c r="J8" s="9"/>
    </row>
    <row r="9" spans="1:10" ht="18.75" customHeight="1" x14ac:dyDescent="0.25">
      <c r="A9" s="7"/>
      <c r="B9" s="34" t="s">
        <v>4</v>
      </c>
      <c r="C9" s="24">
        <v>26299866</v>
      </c>
      <c r="D9" s="25">
        <v>27074521</v>
      </c>
      <c r="E9" s="25">
        <v>3547814.12</v>
      </c>
      <c r="F9" s="25">
        <v>4062178.62</v>
      </c>
      <c r="G9" s="22">
        <f t="shared" ref="G9:G65" si="0">F9-E9</f>
        <v>514364.5</v>
      </c>
      <c r="H9" s="54">
        <f t="shared" ref="H9:H65" si="1">E9/C9*100</f>
        <v>13.489856260104139</v>
      </c>
      <c r="I9" s="23">
        <f t="shared" ref="I9:I65" si="2">F9/D9*100</f>
        <v>15.003695245430196</v>
      </c>
      <c r="J9" s="1"/>
    </row>
    <row r="10" spans="1:10" ht="18" customHeight="1" x14ac:dyDescent="0.25">
      <c r="A10" s="7"/>
      <c r="B10" s="34" t="s">
        <v>5</v>
      </c>
      <c r="C10" s="24">
        <v>18686552</v>
      </c>
      <c r="D10" s="25">
        <v>16243336</v>
      </c>
      <c r="E10" s="25">
        <v>2949735.2</v>
      </c>
      <c r="F10" s="25">
        <v>3162707.91</v>
      </c>
      <c r="G10" s="22">
        <f t="shared" si="0"/>
        <v>212972.70999999996</v>
      </c>
      <c r="H10" s="54">
        <f t="shared" si="1"/>
        <v>15.785336963180796</v>
      </c>
      <c r="I10" s="23">
        <f t="shared" si="2"/>
        <v>19.470802734118166</v>
      </c>
      <c r="J10" s="1"/>
    </row>
    <row r="11" spans="1:10" ht="31.5" x14ac:dyDescent="0.25">
      <c r="A11" s="7"/>
      <c r="B11" s="34" t="s">
        <v>6</v>
      </c>
      <c r="C11" s="24">
        <v>5372640</v>
      </c>
      <c r="D11" s="25">
        <v>5536829</v>
      </c>
      <c r="E11" s="25">
        <v>866845.77</v>
      </c>
      <c r="F11" s="25">
        <v>902882.23</v>
      </c>
      <c r="G11" s="22">
        <f t="shared" si="0"/>
        <v>36036.459999999963</v>
      </c>
      <c r="H11" s="54">
        <f t="shared" si="1"/>
        <v>16.134447310819265</v>
      </c>
      <c r="I11" s="23">
        <f t="shared" si="2"/>
        <v>16.306846933506524</v>
      </c>
      <c r="J11" s="1"/>
    </row>
    <row r="12" spans="1:10" s="10" customFormat="1" ht="36" customHeight="1" x14ac:dyDescent="0.25">
      <c r="A12" s="8">
        <v>2</v>
      </c>
      <c r="B12" s="35" t="s">
        <v>7</v>
      </c>
      <c r="C12" s="26">
        <f t="shared" ref="C12" si="3">C13+C14+C15</f>
        <v>44750132</v>
      </c>
      <c r="D12" s="26">
        <v>49731143</v>
      </c>
      <c r="E12" s="26">
        <v>7724740.54</v>
      </c>
      <c r="F12" s="26">
        <v>9957122.3000000007</v>
      </c>
      <c r="G12" s="22">
        <f t="shared" si="0"/>
        <v>2232381.7600000007</v>
      </c>
      <c r="H12" s="54">
        <f t="shared" si="1"/>
        <v>17.261939115620933</v>
      </c>
      <c r="I12" s="23">
        <f t="shared" si="2"/>
        <v>20.021905187258618</v>
      </c>
      <c r="J12" s="9"/>
    </row>
    <row r="13" spans="1:10" s="10" customFormat="1" ht="31.5" x14ac:dyDescent="0.25">
      <c r="A13" s="8"/>
      <c r="B13" s="34" t="s">
        <v>8</v>
      </c>
      <c r="C13" s="52">
        <v>1640185</v>
      </c>
      <c r="D13" s="51">
        <v>1673500</v>
      </c>
      <c r="E13" s="51">
        <v>317898.87</v>
      </c>
      <c r="F13" s="51">
        <v>236680.55</v>
      </c>
      <c r="G13" s="22">
        <f t="shared" si="0"/>
        <v>-81218.320000000007</v>
      </c>
      <c r="H13" s="54">
        <f t="shared" si="1"/>
        <v>19.381891067166205</v>
      </c>
      <c r="I13" s="23">
        <f t="shared" si="2"/>
        <v>14.142847325963547</v>
      </c>
      <c r="J13" s="9"/>
    </row>
    <row r="14" spans="1:10" s="10" customFormat="1" ht="31.5" x14ac:dyDescent="0.25">
      <c r="A14" s="8"/>
      <c r="B14" s="34" t="s">
        <v>9</v>
      </c>
      <c r="C14" s="51">
        <v>32914394</v>
      </c>
      <c r="D14" s="51">
        <v>29287920</v>
      </c>
      <c r="E14" s="51">
        <v>6010086.1399999997</v>
      </c>
      <c r="F14" s="51">
        <v>8262736.21</v>
      </c>
      <c r="G14" s="22">
        <f t="shared" si="0"/>
        <v>2252650.0700000003</v>
      </c>
      <c r="H14" s="54">
        <f t="shared" si="1"/>
        <v>18.259750247870276</v>
      </c>
      <c r="I14" s="23">
        <f t="shared" si="2"/>
        <v>28.212096352352777</v>
      </c>
      <c r="J14" s="9"/>
    </row>
    <row r="15" spans="1:10" ht="32.25" customHeight="1" x14ac:dyDescent="0.25">
      <c r="A15" s="7"/>
      <c r="B15" s="34" t="s">
        <v>10</v>
      </c>
      <c r="C15" s="51">
        <v>10195553</v>
      </c>
      <c r="D15" s="51">
        <v>18769723</v>
      </c>
      <c r="E15" s="51">
        <v>1396755.53</v>
      </c>
      <c r="F15" s="51">
        <v>1457705.54</v>
      </c>
      <c r="G15" s="22">
        <f t="shared" si="0"/>
        <v>60950.010000000009</v>
      </c>
      <c r="H15" s="54">
        <f t="shared" si="1"/>
        <v>13.699654447385051</v>
      </c>
      <c r="I15" s="23">
        <f t="shared" si="2"/>
        <v>7.7662602692644969</v>
      </c>
      <c r="J15" s="1"/>
    </row>
    <row r="16" spans="1:10" ht="47.25" x14ac:dyDescent="0.25">
      <c r="A16" s="8">
        <v>3</v>
      </c>
      <c r="B16" s="45" t="s">
        <v>11</v>
      </c>
      <c r="C16" s="26">
        <f>C17+C18+C19</f>
        <v>258659625.75</v>
      </c>
      <c r="D16" s="26">
        <v>246768753</v>
      </c>
      <c r="E16" s="26">
        <v>55317089.359999999</v>
      </c>
      <c r="F16" s="26">
        <v>50163502.300000004</v>
      </c>
      <c r="G16" s="22">
        <f t="shared" si="0"/>
        <v>-5153587.0599999949</v>
      </c>
      <c r="H16" s="54">
        <f t="shared" si="1"/>
        <v>21.386054819960627</v>
      </c>
      <c r="I16" s="23">
        <f t="shared" si="2"/>
        <v>20.32814191025231</v>
      </c>
      <c r="J16" s="1"/>
    </row>
    <row r="17" spans="1:12" ht="31.5" x14ac:dyDescent="0.25">
      <c r="A17" s="7"/>
      <c r="B17" s="36" t="s">
        <v>8</v>
      </c>
      <c r="C17" s="27">
        <v>9638086.3100000005</v>
      </c>
      <c r="D17" s="25">
        <v>9564632</v>
      </c>
      <c r="E17" s="25">
        <v>1784230.04</v>
      </c>
      <c r="F17" s="25">
        <v>2088930.25</v>
      </c>
      <c r="G17" s="22">
        <f t="shared" si="0"/>
        <v>304700.20999999996</v>
      </c>
      <c r="H17" s="54">
        <f t="shared" si="1"/>
        <v>18.512285350140218</v>
      </c>
      <c r="I17" s="23">
        <f t="shared" si="2"/>
        <v>21.840152867355485</v>
      </c>
      <c r="J17" s="1"/>
      <c r="K17" s="20"/>
      <c r="L17" s="19"/>
    </row>
    <row r="18" spans="1:12" ht="17.25" customHeight="1" x14ac:dyDescent="0.25">
      <c r="A18" s="7"/>
      <c r="B18" s="37" t="s">
        <v>12</v>
      </c>
      <c r="C18" s="27">
        <v>227921568.36000001</v>
      </c>
      <c r="D18" s="25">
        <v>214135729</v>
      </c>
      <c r="E18" s="25">
        <v>49213122.590000004</v>
      </c>
      <c r="F18" s="25">
        <v>44311006.600000001</v>
      </c>
      <c r="G18" s="22">
        <f t="shared" si="0"/>
        <v>-4902115.9900000021</v>
      </c>
      <c r="H18" s="54">
        <f t="shared" si="1"/>
        <v>21.592130549166953</v>
      </c>
      <c r="I18" s="23">
        <f t="shared" si="2"/>
        <v>20.692953393125723</v>
      </c>
      <c r="J18" s="1"/>
    </row>
    <row r="19" spans="1:12" ht="31.5" x14ac:dyDescent="0.25">
      <c r="A19" s="7"/>
      <c r="B19" s="37" t="s">
        <v>13</v>
      </c>
      <c r="C19" s="27">
        <v>21099971.079999998</v>
      </c>
      <c r="D19" s="25">
        <v>23068392</v>
      </c>
      <c r="E19" s="25">
        <v>4319736.7300000004</v>
      </c>
      <c r="F19" s="25">
        <v>3763565.45</v>
      </c>
      <c r="G19" s="22">
        <f t="shared" si="0"/>
        <v>-556171.28000000026</v>
      </c>
      <c r="H19" s="54">
        <f t="shared" si="1"/>
        <v>20.472713984402301</v>
      </c>
      <c r="I19" s="23">
        <f t="shared" si="2"/>
        <v>16.314814877430557</v>
      </c>
      <c r="J19" s="1"/>
    </row>
    <row r="20" spans="1:12" ht="63" x14ac:dyDescent="0.25">
      <c r="A20" s="8">
        <v>4</v>
      </c>
      <c r="B20" s="35" t="s">
        <v>14</v>
      </c>
      <c r="C20" s="21">
        <f>C21</f>
        <v>750000</v>
      </c>
      <c r="D20" s="21">
        <v>200000</v>
      </c>
      <c r="E20" s="21">
        <v>49360</v>
      </c>
      <c r="F20" s="21">
        <v>73000</v>
      </c>
      <c r="G20" s="22">
        <f t="shared" si="0"/>
        <v>23640</v>
      </c>
      <c r="H20" s="54">
        <f t="shared" si="1"/>
        <v>6.5813333333333333</v>
      </c>
      <c r="I20" s="23">
        <f t="shared" si="2"/>
        <v>36.5</v>
      </c>
      <c r="J20" s="1"/>
    </row>
    <row r="21" spans="1:12" ht="33" customHeight="1" x14ac:dyDescent="0.25">
      <c r="A21" s="8"/>
      <c r="B21" s="38" t="s">
        <v>15</v>
      </c>
      <c r="C21" s="24">
        <v>750000</v>
      </c>
      <c r="D21" s="24">
        <v>200000</v>
      </c>
      <c r="E21" s="24">
        <v>49360</v>
      </c>
      <c r="F21" s="24">
        <v>73000</v>
      </c>
      <c r="G21" s="22">
        <f t="shared" si="0"/>
        <v>23640</v>
      </c>
      <c r="H21" s="54">
        <f t="shared" si="1"/>
        <v>6.5813333333333333</v>
      </c>
      <c r="I21" s="23">
        <f t="shared" si="2"/>
        <v>36.5</v>
      </c>
      <c r="J21" s="1"/>
    </row>
    <row r="22" spans="1:12" ht="63" x14ac:dyDescent="0.25">
      <c r="A22" s="8">
        <v>5</v>
      </c>
      <c r="B22" s="39" t="s">
        <v>43</v>
      </c>
      <c r="C22" s="21">
        <f>C23</f>
        <v>724991</v>
      </c>
      <c r="D22" s="21">
        <v>395430</v>
      </c>
      <c r="E22" s="21">
        <v>0</v>
      </c>
      <c r="F22" s="21">
        <v>0</v>
      </c>
      <c r="G22" s="22">
        <f t="shared" si="0"/>
        <v>0</v>
      </c>
      <c r="H22" s="54">
        <f t="shared" si="1"/>
        <v>0</v>
      </c>
      <c r="I22" s="23">
        <f t="shared" si="2"/>
        <v>0</v>
      </c>
      <c r="J22" s="1"/>
      <c r="K22" s="18"/>
    </row>
    <row r="23" spans="1:12" ht="60.75" customHeight="1" x14ac:dyDescent="0.25">
      <c r="A23" s="8"/>
      <c r="B23" s="38" t="s">
        <v>48</v>
      </c>
      <c r="C23" s="24">
        <v>724991</v>
      </c>
      <c r="D23" s="24">
        <v>395430</v>
      </c>
      <c r="E23" s="24"/>
      <c r="F23" s="24"/>
      <c r="G23" s="22">
        <f t="shared" si="0"/>
        <v>0</v>
      </c>
      <c r="H23" s="54">
        <f t="shared" si="1"/>
        <v>0</v>
      </c>
      <c r="I23" s="23">
        <f t="shared" si="2"/>
        <v>0</v>
      </c>
      <c r="J23" s="1"/>
    </row>
    <row r="24" spans="1:12" s="10" customFormat="1" ht="34.5" customHeight="1" x14ac:dyDescent="0.25">
      <c r="A24" s="8">
        <v>6</v>
      </c>
      <c r="B24" s="35" t="s">
        <v>16</v>
      </c>
      <c r="C24" s="28">
        <f>C25+C26</f>
        <v>7822640</v>
      </c>
      <c r="D24" s="28">
        <v>1457638</v>
      </c>
      <c r="E24" s="28">
        <v>237917.54</v>
      </c>
      <c r="F24" s="28">
        <v>222870.96</v>
      </c>
      <c r="G24" s="22">
        <f t="shared" si="0"/>
        <v>-15046.580000000016</v>
      </c>
      <c r="H24" s="54">
        <f t="shared" si="1"/>
        <v>3.0413970219772355</v>
      </c>
      <c r="I24" s="23">
        <f t="shared" si="2"/>
        <v>15.289870324456414</v>
      </c>
      <c r="J24" s="9"/>
    </row>
    <row r="25" spans="1:12" s="10" customFormat="1" ht="31.5" x14ac:dyDescent="0.25">
      <c r="A25" s="8"/>
      <c r="B25" s="34" t="s">
        <v>17</v>
      </c>
      <c r="C25" s="24">
        <v>6722640</v>
      </c>
      <c r="D25" s="29">
        <v>1457638</v>
      </c>
      <c r="E25" s="29">
        <v>58058.74</v>
      </c>
      <c r="F25" s="29">
        <v>222870.96</v>
      </c>
      <c r="G25" s="22">
        <f t="shared" si="0"/>
        <v>164812.22</v>
      </c>
      <c r="H25" s="54">
        <f t="shared" si="1"/>
        <v>0.86363006199945258</v>
      </c>
      <c r="I25" s="23">
        <f t="shared" si="2"/>
        <v>15.289870324456414</v>
      </c>
      <c r="J25" s="9"/>
    </row>
    <row r="26" spans="1:12" s="10" customFormat="1" ht="78.75" x14ac:dyDescent="0.25">
      <c r="A26" s="8"/>
      <c r="B26" s="44" t="s">
        <v>50</v>
      </c>
      <c r="C26" s="24">
        <v>1100000</v>
      </c>
      <c r="D26" s="29"/>
      <c r="E26" s="29">
        <v>179858.8</v>
      </c>
      <c r="F26" s="29"/>
      <c r="G26" s="22">
        <f t="shared" si="0"/>
        <v>-179858.8</v>
      </c>
      <c r="H26" s="54"/>
      <c r="I26" s="23" t="e">
        <f t="shared" si="2"/>
        <v>#DIV/0!</v>
      </c>
      <c r="J26" s="9"/>
    </row>
    <row r="27" spans="1:12" s="10" customFormat="1" ht="47.25" x14ac:dyDescent="0.25">
      <c r="A27" s="8">
        <v>7</v>
      </c>
      <c r="B27" s="35" t="s">
        <v>18</v>
      </c>
      <c r="C27" s="21">
        <f>C28+C29</f>
        <v>9379898.5399999991</v>
      </c>
      <c r="D27" s="21">
        <v>4132871</v>
      </c>
      <c r="E27" s="21">
        <v>82045.84</v>
      </c>
      <c r="F27" s="21">
        <v>958812</v>
      </c>
      <c r="G27" s="22">
        <f t="shared" si="0"/>
        <v>876766.16</v>
      </c>
      <c r="H27" s="54">
        <f t="shared" si="1"/>
        <v>0.87469858709154014</v>
      </c>
      <c r="I27" s="23">
        <f t="shared" si="2"/>
        <v>23.199659510301675</v>
      </c>
      <c r="J27" s="9"/>
    </row>
    <row r="28" spans="1:12" s="10" customFormat="1" ht="47.25" x14ac:dyDescent="0.25">
      <c r="A28" s="8"/>
      <c r="B28" s="34" t="s">
        <v>19</v>
      </c>
      <c r="C28" s="24">
        <v>5104898.54</v>
      </c>
      <c r="D28" s="24">
        <v>3281871</v>
      </c>
      <c r="E28" s="24">
        <v>2637.84</v>
      </c>
      <c r="F28" s="24">
        <v>860202</v>
      </c>
      <c r="G28" s="22">
        <f t="shared" si="0"/>
        <v>857564.16000000003</v>
      </c>
      <c r="H28" s="54">
        <f t="shared" si="1"/>
        <v>5.1672721393596986E-2</v>
      </c>
      <c r="I28" s="23">
        <f t="shared" si="2"/>
        <v>26.210719434127665</v>
      </c>
      <c r="J28" s="9"/>
    </row>
    <row r="29" spans="1:12" ht="36" customHeight="1" x14ac:dyDescent="0.25">
      <c r="A29" s="8"/>
      <c r="B29" s="34" t="s">
        <v>39</v>
      </c>
      <c r="C29" s="24">
        <v>4275000</v>
      </c>
      <c r="D29" s="24">
        <v>851000</v>
      </c>
      <c r="E29" s="24">
        <v>79408</v>
      </c>
      <c r="F29" s="24">
        <v>98610</v>
      </c>
      <c r="G29" s="22">
        <f t="shared" si="0"/>
        <v>19202</v>
      </c>
      <c r="H29" s="54">
        <f t="shared" si="1"/>
        <v>1.8574970760233918</v>
      </c>
      <c r="I29" s="23">
        <f t="shared" si="2"/>
        <v>11.587544065804934</v>
      </c>
      <c r="J29" s="1"/>
    </row>
    <row r="30" spans="1:12" ht="78.75" customHeight="1" x14ac:dyDescent="0.25">
      <c r="A30" s="8">
        <v>8</v>
      </c>
      <c r="B30" s="4" t="s">
        <v>20</v>
      </c>
      <c r="C30" s="28">
        <f>C31+C32+C33</f>
        <v>1269007</v>
      </c>
      <c r="D30" s="28">
        <v>1323500</v>
      </c>
      <c r="E30" s="28">
        <v>54513.5</v>
      </c>
      <c r="F30" s="28">
        <v>34440</v>
      </c>
      <c r="G30" s="22">
        <f t="shared" si="0"/>
        <v>-20073.5</v>
      </c>
      <c r="H30" s="54">
        <f t="shared" si="1"/>
        <v>4.2957603858765161</v>
      </c>
      <c r="I30" s="23">
        <f t="shared" si="2"/>
        <v>2.6021911598035512</v>
      </c>
      <c r="J30" s="1"/>
    </row>
    <row r="31" spans="1:12" ht="48.75" customHeight="1" x14ac:dyDescent="0.25">
      <c r="A31" s="8"/>
      <c r="B31" s="38" t="s">
        <v>21</v>
      </c>
      <c r="C31" s="30">
        <v>232287</v>
      </c>
      <c r="D31" s="24">
        <v>120000</v>
      </c>
      <c r="E31" s="24">
        <v>27735.5</v>
      </c>
      <c r="F31" s="24">
        <v>28040</v>
      </c>
      <c r="G31" s="22">
        <f t="shared" si="0"/>
        <v>304.5</v>
      </c>
      <c r="H31" s="54">
        <f t="shared" si="1"/>
        <v>11.940186062930772</v>
      </c>
      <c r="I31" s="23">
        <f t="shared" si="2"/>
        <v>23.366666666666667</v>
      </c>
      <c r="J31" s="1"/>
    </row>
    <row r="32" spans="1:12" ht="36.75" customHeight="1" x14ac:dyDescent="0.25">
      <c r="A32" s="8"/>
      <c r="B32" s="34" t="s">
        <v>22</v>
      </c>
      <c r="C32" s="30">
        <v>190000</v>
      </c>
      <c r="D32" s="24">
        <v>20000</v>
      </c>
      <c r="E32" s="24">
        <v>26778</v>
      </c>
      <c r="F32" s="24">
        <v>6400</v>
      </c>
      <c r="G32" s="22">
        <f t="shared" si="0"/>
        <v>-20378</v>
      </c>
      <c r="H32" s="54">
        <f t="shared" si="1"/>
        <v>14.093684210526316</v>
      </c>
      <c r="I32" s="23">
        <f t="shared" si="2"/>
        <v>32</v>
      </c>
      <c r="J32" s="1"/>
    </row>
    <row r="33" spans="1:10" s="10" customFormat="1" ht="34.5" customHeight="1" x14ac:dyDescent="0.25">
      <c r="A33" s="8"/>
      <c r="B33" s="46" t="s">
        <v>23</v>
      </c>
      <c r="C33" s="24">
        <v>846720</v>
      </c>
      <c r="D33" s="24">
        <v>1183500</v>
      </c>
      <c r="E33" s="24"/>
      <c r="F33" s="24"/>
      <c r="G33" s="22">
        <f t="shared" si="0"/>
        <v>0</v>
      </c>
      <c r="H33" s="54">
        <f t="shared" si="1"/>
        <v>0</v>
      </c>
      <c r="I33" s="23">
        <f t="shared" si="2"/>
        <v>0</v>
      </c>
      <c r="J33" s="9"/>
    </row>
    <row r="34" spans="1:10" ht="33.75" customHeight="1" x14ac:dyDescent="0.25">
      <c r="A34" s="8">
        <v>9</v>
      </c>
      <c r="B34" s="35" t="s">
        <v>24</v>
      </c>
      <c r="C34" s="32">
        <f>C35</f>
        <v>1611662</v>
      </c>
      <c r="D34" s="21">
        <v>709430</v>
      </c>
      <c r="E34" s="21">
        <v>132847.5</v>
      </c>
      <c r="F34" s="21">
        <v>37811</v>
      </c>
      <c r="G34" s="22">
        <f t="shared" si="0"/>
        <v>-95036.5</v>
      </c>
      <c r="H34" s="54">
        <f t="shared" si="1"/>
        <v>8.242888397194946</v>
      </c>
      <c r="I34" s="23">
        <f t="shared" si="2"/>
        <v>5.3297717886190323</v>
      </c>
      <c r="J34" s="1"/>
    </row>
    <row r="35" spans="1:10" ht="31.5" x14ac:dyDescent="0.25">
      <c r="A35" s="8"/>
      <c r="B35" s="34" t="s">
        <v>55</v>
      </c>
      <c r="C35" s="24">
        <v>1611662</v>
      </c>
      <c r="D35" s="53">
        <v>709430</v>
      </c>
      <c r="E35" s="24">
        <v>132847.5</v>
      </c>
      <c r="F35" s="53">
        <v>37811</v>
      </c>
      <c r="G35" s="22">
        <f t="shared" si="0"/>
        <v>-95036.5</v>
      </c>
      <c r="H35" s="54">
        <f t="shared" si="1"/>
        <v>8.242888397194946</v>
      </c>
      <c r="I35" s="23">
        <f t="shared" si="2"/>
        <v>5.3297717886190323</v>
      </c>
      <c r="J35" s="1"/>
    </row>
    <row r="36" spans="1:10" ht="31.5" x14ac:dyDescent="0.25">
      <c r="A36" s="8">
        <v>10</v>
      </c>
      <c r="B36" s="35" t="s">
        <v>25</v>
      </c>
      <c r="C36" s="21">
        <f>C37+C38</f>
        <v>289088</v>
      </c>
      <c r="D36" s="21">
        <v>271847</v>
      </c>
      <c r="E36" s="21">
        <v>66900</v>
      </c>
      <c r="F36" s="21">
        <v>45656.06</v>
      </c>
      <c r="G36" s="22">
        <f t="shared" si="0"/>
        <v>-21243.940000000002</v>
      </c>
      <c r="H36" s="54">
        <f t="shared" si="1"/>
        <v>23.141742306840822</v>
      </c>
      <c r="I36" s="23">
        <f t="shared" si="2"/>
        <v>16.794763230787908</v>
      </c>
      <c r="J36" s="1"/>
    </row>
    <row r="37" spans="1:10" ht="31.5" x14ac:dyDescent="0.25">
      <c r="A37" s="8"/>
      <c r="B37" s="34" t="s">
        <v>8</v>
      </c>
      <c r="C37" s="24">
        <v>289088</v>
      </c>
      <c r="D37" s="53">
        <v>271847</v>
      </c>
      <c r="E37" s="53">
        <v>66900</v>
      </c>
      <c r="F37" s="53">
        <v>45656.06</v>
      </c>
      <c r="G37" s="22">
        <f t="shared" si="0"/>
        <v>-21243.940000000002</v>
      </c>
      <c r="H37" s="54">
        <f t="shared" si="1"/>
        <v>23.141742306840822</v>
      </c>
      <c r="I37" s="23">
        <f t="shared" si="2"/>
        <v>16.794763230787908</v>
      </c>
      <c r="J37" s="1"/>
    </row>
    <row r="38" spans="1:10" ht="47.25" x14ac:dyDescent="0.25">
      <c r="A38" s="8"/>
      <c r="B38" s="44" t="s">
        <v>51</v>
      </c>
      <c r="C38" s="24"/>
      <c r="D38" s="24"/>
      <c r="E38" s="24"/>
      <c r="F38" s="24"/>
      <c r="G38" s="22">
        <f t="shared" si="0"/>
        <v>0</v>
      </c>
      <c r="H38" s="54"/>
      <c r="I38" s="23" t="e">
        <f t="shared" si="2"/>
        <v>#DIV/0!</v>
      </c>
      <c r="J38" s="1"/>
    </row>
    <row r="39" spans="1:10" ht="63" x14ac:dyDescent="0.25">
      <c r="A39" s="8">
        <v>11</v>
      </c>
      <c r="B39" s="35" t="s">
        <v>26</v>
      </c>
      <c r="C39" s="21">
        <f>C40+C41+C42</f>
        <v>25313613</v>
      </c>
      <c r="D39" s="21">
        <v>16225442</v>
      </c>
      <c r="E39" s="21">
        <v>1589070.09</v>
      </c>
      <c r="F39" s="21">
        <v>1620590.3</v>
      </c>
      <c r="G39" s="22">
        <f t="shared" si="0"/>
        <v>31520.209999999963</v>
      </c>
      <c r="H39" s="54">
        <f t="shared" si="1"/>
        <v>6.2775317375674504</v>
      </c>
      <c r="I39" s="23">
        <f t="shared" si="2"/>
        <v>9.987957801087946</v>
      </c>
      <c r="J39" s="1"/>
    </row>
    <row r="40" spans="1:10" ht="30.75" customHeight="1" x14ac:dyDescent="0.25">
      <c r="A40" s="8"/>
      <c r="B40" s="40" t="s">
        <v>27</v>
      </c>
      <c r="C40" s="24">
        <v>25164083</v>
      </c>
      <c r="D40" s="24">
        <v>15775442</v>
      </c>
      <c r="E40" s="24">
        <v>1589070.09</v>
      </c>
      <c r="F40" s="24">
        <v>1620590.3</v>
      </c>
      <c r="G40" s="22">
        <f t="shared" si="0"/>
        <v>31520.209999999963</v>
      </c>
      <c r="H40" s="54">
        <f t="shared" si="1"/>
        <v>6.3148340831652803</v>
      </c>
      <c r="I40" s="23">
        <f t="shared" si="2"/>
        <v>10.272867790328791</v>
      </c>
      <c r="J40" s="1"/>
    </row>
    <row r="41" spans="1:10" ht="33" customHeight="1" x14ac:dyDescent="0.25">
      <c r="A41" s="8"/>
      <c r="B41" s="41" t="s">
        <v>28</v>
      </c>
      <c r="C41" s="24"/>
      <c r="D41" s="24">
        <v>450000</v>
      </c>
      <c r="E41" s="24"/>
      <c r="F41" s="24"/>
      <c r="G41" s="22">
        <f t="shared" si="0"/>
        <v>0</v>
      </c>
      <c r="H41" s="54" t="e">
        <f t="shared" si="1"/>
        <v>#DIV/0!</v>
      </c>
      <c r="I41" s="23">
        <f t="shared" si="2"/>
        <v>0</v>
      </c>
      <c r="J41" s="1"/>
    </row>
    <row r="42" spans="1:10" ht="31.5" x14ac:dyDescent="0.25">
      <c r="A42" s="8"/>
      <c r="B42" s="40" t="s">
        <v>44</v>
      </c>
      <c r="C42" s="24">
        <v>149530</v>
      </c>
      <c r="D42" s="24"/>
      <c r="E42" s="24"/>
      <c r="F42" s="24"/>
      <c r="G42" s="22">
        <f t="shared" si="0"/>
        <v>0</v>
      </c>
      <c r="H42" s="54">
        <f t="shared" si="1"/>
        <v>0</v>
      </c>
      <c r="I42" s="23" t="e">
        <f t="shared" si="2"/>
        <v>#DIV/0!</v>
      </c>
      <c r="J42" s="1"/>
    </row>
    <row r="43" spans="1:10" ht="47.25" customHeight="1" x14ac:dyDescent="0.25">
      <c r="A43" s="8">
        <v>12</v>
      </c>
      <c r="B43" s="35" t="s">
        <v>33</v>
      </c>
      <c r="C43" s="21">
        <f>C44+C45</f>
        <v>1656487</v>
      </c>
      <c r="D43" s="21">
        <v>1163200</v>
      </c>
      <c r="E43" s="21">
        <v>153875.67000000001</v>
      </c>
      <c r="F43" s="21">
        <v>295666.74</v>
      </c>
      <c r="G43" s="22">
        <f t="shared" si="0"/>
        <v>141791.06999999998</v>
      </c>
      <c r="H43" s="54">
        <f t="shared" si="1"/>
        <v>9.2892772475727252</v>
      </c>
      <c r="I43" s="23">
        <f t="shared" si="2"/>
        <v>25.418392365887204</v>
      </c>
      <c r="J43" s="1"/>
    </row>
    <row r="44" spans="1:10" ht="31.5" customHeight="1" x14ac:dyDescent="0.25">
      <c r="A44" s="8"/>
      <c r="B44" s="44" t="s">
        <v>6</v>
      </c>
      <c r="C44" s="24">
        <v>730287</v>
      </c>
      <c r="D44" s="24">
        <v>669400</v>
      </c>
      <c r="E44" s="24">
        <v>153875.67000000001</v>
      </c>
      <c r="F44" s="24">
        <v>131066.7</v>
      </c>
      <c r="G44" s="22">
        <f t="shared" si="0"/>
        <v>-22808.970000000016</v>
      </c>
      <c r="H44" s="54">
        <f t="shared" si="1"/>
        <v>21.070574993119145</v>
      </c>
      <c r="I44" s="23">
        <f t="shared" si="2"/>
        <v>19.579728114729608</v>
      </c>
      <c r="J44" s="1"/>
    </row>
    <row r="45" spans="1:10" ht="39" customHeight="1" x14ac:dyDescent="0.25">
      <c r="A45" s="8"/>
      <c r="B45" s="42" t="s">
        <v>40</v>
      </c>
      <c r="C45" s="24">
        <v>926200</v>
      </c>
      <c r="D45" s="24">
        <v>493800</v>
      </c>
      <c r="E45" s="24"/>
      <c r="F45" s="24">
        <v>164600.04</v>
      </c>
      <c r="G45" s="22">
        <f t="shared" si="0"/>
        <v>164600.04</v>
      </c>
      <c r="H45" s="54">
        <f t="shared" si="1"/>
        <v>0</v>
      </c>
      <c r="I45" s="23">
        <f t="shared" si="2"/>
        <v>33.333341433778855</v>
      </c>
      <c r="J45" s="1"/>
    </row>
    <row r="46" spans="1:10" ht="65.25" customHeight="1" x14ac:dyDescent="0.25">
      <c r="A46" s="8">
        <v>13</v>
      </c>
      <c r="B46" s="4" t="s">
        <v>34</v>
      </c>
      <c r="C46" s="21">
        <f>C47+C48</f>
        <v>195300</v>
      </c>
      <c r="D46" s="21">
        <v>225728</v>
      </c>
      <c r="E46" s="21">
        <v>0</v>
      </c>
      <c r="F46" s="21">
        <v>185727.92</v>
      </c>
      <c r="G46" s="22">
        <f t="shared" si="0"/>
        <v>185727.92</v>
      </c>
      <c r="H46" s="54">
        <f t="shared" si="1"/>
        <v>0</v>
      </c>
      <c r="I46" s="23">
        <f t="shared" si="2"/>
        <v>82.279522256875538</v>
      </c>
      <c r="J46" s="1"/>
    </row>
    <row r="47" spans="1:10" ht="126" x14ac:dyDescent="0.25">
      <c r="A47" s="8"/>
      <c r="B47" s="44" t="s">
        <v>35</v>
      </c>
      <c r="C47" s="24">
        <v>195300</v>
      </c>
      <c r="D47" s="24">
        <v>225728</v>
      </c>
      <c r="E47" s="24"/>
      <c r="F47" s="24">
        <v>185727.92</v>
      </c>
      <c r="G47" s="22">
        <f t="shared" si="0"/>
        <v>185727.92</v>
      </c>
      <c r="H47" s="54">
        <f t="shared" si="1"/>
        <v>0</v>
      </c>
      <c r="I47" s="23">
        <f t="shared" si="2"/>
        <v>82.279522256875538</v>
      </c>
      <c r="J47" s="1"/>
    </row>
    <row r="48" spans="1:10" ht="110.25" customHeight="1" x14ac:dyDescent="0.25">
      <c r="A48" s="14"/>
      <c r="B48" s="44" t="s">
        <v>45</v>
      </c>
      <c r="C48" s="24"/>
      <c r="D48" s="24"/>
      <c r="E48" s="24"/>
      <c r="F48" s="24"/>
      <c r="G48" s="22">
        <f t="shared" si="0"/>
        <v>0</v>
      </c>
      <c r="H48" s="54" t="e">
        <f t="shared" si="1"/>
        <v>#DIV/0!</v>
      </c>
      <c r="I48" s="23" t="e">
        <f t="shared" si="2"/>
        <v>#DIV/0!</v>
      </c>
    </row>
    <row r="49" spans="1:9" ht="78.75" x14ac:dyDescent="0.25">
      <c r="A49" s="8">
        <v>14</v>
      </c>
      <c r="B49" s="4" t="s">
        <v>29</v>
      </c>
      <c r="C49" s="32">
        <f>C50+C51</f>
        <v>28375749</v>
      </c>
      <c r="D49" s="32">
        <v>8942488</v>
      </c>
      <c r="E49" s="32">
        <v>2035462.09</v>
      </c>
      <c r="F49" s="32">
        <v>2376594.5</v>
      </c>
      <c r="G49" s="22">
        <f t="shared" si="0"/>
        <v>341132.40999999992</v>
      </c>
      <c r="H49" s="54">
        <f t="shared" si="1"/>
        <v>7.1732453300175445</v>
      </c>
      <c r="I49" s="23">
        <f t="shared" si="2"/>
        <v>26.576434880315187</v>
      </c>
    </row>
    <row r="50" spans="1:9" ht="31.5" x14ac:dyDescent="0.25">
      <c r="A50" s="15"/>
      <c r="B50" s="44" t="s">
        <v>30</v>
      </c>
      <c r="C50" s="24">
        <v>24993442</v>
      </c>
      <c r="D50" s="24">
        <v>5538312</v>
      </c>
      <c r="E50" s="24">
        <v>1567582</v>
      </c>
      <c r="F50" s="24">
        <v>1770271</v>
      </c>
      <c r="G50" s="22">
        <f t="shared" si="0"/>
        <v>202689</v>
      </c>
      <c r="H50" s="54">
        <f t="shared" si="1"/>
        <v>6.2719732640266201</v>
      </c>
      <c r="I50" s="23">
        <f t="shared" si="2"/>
        <v>31.96408941930321</v>
      </c>
    </row>
    <row r="51" spans="1:9" ht="31.5" x14ac:dyDescent="0.25">
      <c r="A51" s="14"/>
      <c r="B51" s="44" t="s">
        <v>6</v>
      </c>
      <c r="C51" s="24">
        <v>3382307</v>
      </c>
      <c r="D51" s="24">
        <v>3404176</v>
      </c>
      <c r="E51" s="24">
        <v>467880.09</v>
      </c>
      <c r="F51" s="24">
        <v>606323.5</v>
      </c>
      <c r="G51" s="22">
        <f t="shared" si="0"/>
        <v>138443.40999999997</v>
      </c>
      <c r="H51" s="54">
        <f t="shared" si="1"/>
        <v>13.833164464372985</v>
      </c>
      <c r="I51" s="23">
        <f t="shared" si="2"/>
        <v>17.811167812710035</v>
      </c>
    </row>
    <row r="52" spans="1:9" ht="31.5" x14ac:dyDescent="0.25">
      <c r="A52" s="16">
        <v>15</v>
      </c>
      <c r="B52" s="35" t="s">
        <v>2</v>
      </c>
      <c r="C52" s="21">
        <f>C53+C54</f>
        <v>422480</v>
      </c>
      <c r="D52" s="21">
        <v>424700</v>
      </c>
      <c r="E52" s="21">
        <v>81156.27</v>
      </c>
      <c r="F52" s="21">
        <v>47352.41</v>
      </c>
      <c r="G52" s="22">
        <f t="shared" si="0"/>
        <v>-33803.86</v>
      </c>
      <c r="H52" s="54">
        <f t="shared" si="1"/>
        <v>19.209493940541563</v>
      </c>
      <c r="I52" s="23">
        <f t="shared" si="2"/>
        <v>11.149613845067107</v>
      </c>
    </row>
    <row r="53" spans="1:9" ht="33" customHeight="1" x14ac:dyDescent="0.25">
      <c r="A53" s="16"/>
      <c r="B53" s="44" t="s">
        <v>31</v>
      </c>
      <c r="C53" s="24">
        <v>50000</v>
      </c>
      <c r="D53" s="24">
        <v>90000</v>
      </c>
      <c r="E53" s="24">
        <v>15652.58</v>
      </c>
      <c r="F53" s="24"/>
      <c r="G53" s="22">
        <f t="shared" si="0"/>
        <v>-15652.58</v>
      </c>
      <c r="H53" s="54">
        <f t="shared" si="1"/>
        <v>31.305159999999997</v>
      </c>
      <c r="I53" s="23">
        <f t="shared" si="2"/>
        <v>0</v>
      </c>
    </row>
    <row r="54" spans="1:9" ht="18.75" customHeight="1" x14ac:dyDescent="0.25">
      <c r="A54" s="14"/>
      <c r="B54" s="44" t="s">
        <v>32</v>
      </c>
      <c r="C54" s="24">
        <v>372480</v>
      </c>
      <c r="D54" s="24">
        <v>334700</v>
      </c>
      <c r="E54" s="24">
        <v>65503.69</v>
      </c>
      <c r="F54" s="24">
        <v>47352.41</v>
      </c>
      <c r="G54" s="22">
        <f t="shared" si="0"/>
        <v>-18151.28</v>
      </c>
      <c r="H54" s="54">
        <f t="shared" si="1"/>
        <v>17.585827426975946</v>
      </c>
      <c r="I54" s="23">
        <f t="shared" si="2"/>
        <v>14.147717358828803</v>
      </c>
    </row>
    <row r="55" spans="1:9" ht="30.75" customHeight="1" x14ac:dyDescent="0.25">
      <c r="A55" s="16">
        <v>16</v>
      </c>
      <c r="B55" s="4" t="s">
        <v>37</v>
      </c>
      <c r="C55" s="21">
        <f>C56</f>
        <v>140350</v>
      </c>
      <c r="D55" s="21">
        <v>70500</v>
      </c>
      <c r="E55" s="21">
        <v>0</v>
      </c>
      <c r="F55" s="21">
        <v>17650.78</v>
      </c>
      <c r="G55" s="22">
        <f t="shared" si="0"/>
        <v>17650.78</v>
      </c>
      <c r="H55" s="54">
        <f t="shared" si="1"/>
        <v>0</v>
      </c>
      <c r="I55" s="23">
        <f t="shared" si="2"/>
        <v>25.036567375886527</v>
      </c>
    </row>
    <row r="56" spans="1:9" ht="47.25" x14ac:dyDescent="0.25">
      <c r="A56" s="14"/>
      <c r="B56" s="44" t="s">
        <v>38</v>
      </c>
      <c r="C56" s="24">
        <v>140350</v>
      </c>
      <c r="D56" s="24">
        <v>70500</v>
      </c>
      <c r="E56" s="24"/>
      <c r="F56" s="24">
        <v>17650.78</v>
      </c>
      <c r="G56" s="22">
        <f t="shared" si="0"/>
        <v>17650.78</v>
      </c>
      <c r="H56" s="54">
        <f t="shared" si="1"/>
        <v>0</v>
      </c>
      <c r="I56" s="23">
        <f t="shared" si="2"/>
        <v>25.036567375886527</v>
      </c>
    </row>
    <row r="57" spans="1:9" ht="70.5" customHeight="1" x14ac:dyDescent="0.25">
      <c r="A57" s="49">
        <v>17</v>
      </c>
      <c r="B57" s="43" t="s">
        <v>41</v>
      </c>
      <c r="C57" s="21">
        <f>C58</f>
        <v>0</v>
      </c>
      <c r="D57" s="21">
        <v>0</v>
      </c>
      <c r="E57" s="21">
        <v>0</v>
      </c>
      <c r="F57" s="21">
        <v>0</v>
      </c>
      <c r="G57" s="22">
        <f t="shared" si="0"/>
        <v>0</v>
      </c>
      <c r="H57" s="54" t="e">
        <f t="shared" si="1"/>
        <v>#DIV/0!</v>
      </c>
      <c r="I57" s="23"/>
    </row>
    <row r="58" spans="1:9" ht="31.5" customHeight="1" x14ac:dyDescent="0.25">
      <c r="A58" s="14"/>
      <c r="B58" s="44" t="s">
        <v>42</v>
      </c>
      <c r="C58" s="24"/>
      <c r="D58" s="31"/>
      <c r="E58" s="31"/>
      <c r="F58" s="31"/>
      <c r="G58" s="22">
        <f t="shared" si="0"/>
        <v>0</v>
      </c>
      <c r="H58" s="54" t="e">
        <f t="shared" si="1"/>
        <v>#DIV/0!</v>
      </c>
      <c r="I58" s="23"/>
    </row>
    <row r="59" spans="1:9" s="10" customFormat="1" ht="78.75" x14ac:dyDescent="0.25">
      <c r="A59" s="16">
        <v>18</v>
      </c>
      <c r="B59" s="43" t="s">
        <v>46</v>
      </c>
      <c r="C59" s="21">
        <f>C60</f>
        <v>76800</v>
      </c>
      <c r="D59" s="21"/>
      <c r="E59" s="21">
        <v>0</v>
      </c>
      <c r="F59" s="21">
        <v>0</v>
      </c>
      <c r="G59" s="22">
        <f t="shared" si="0"/>
        <v>0</v>
      </c>
      <c r="H59" s="54">
        <f t="shared" si="1"/>
        <v>0</v>
      </c>
      <c r="I59" s="23" t="e">
        <f t="shared" si="2"/>
        <v>#DIV/0!</v>
      </c>
    </row>
    <row r="60" spans="1:9" ht="31.5" x14ac:dyDescent="0.25">
      <c r="A60" s="14"/>
      <c r="B60" s="44" t="s">
        <v>52</v>
      </c>
      <c r="C60" s="24">
        <v>76800</v>
      </c>
      <c r="D60" s="24"/>
      <c r="E60" s="24"/>
      <c r="F60" s="24"/>
      <c r="G60" s="22">
        <f t="shared" si="0"/>
        <v>0</v>
      </c>
      <c r="H60" s="54">
        <f t="shared" si="1"/>
        <v>0</v>
      </c>
      <c r="I60" s="23" t="e">
        <f t="shared" si="2"/>
        <v>#DIV/0!</v>
      </c>
    </row>
    <row r="61" spans="1:9" ht="63" x14ac:dyDescent="0.25">
      <c r="A61" s="49">
        <v>19</v>
      </c>
      <c r="B61" s="47" t="s">
        <v>53</v>
      </c>
      <c r="C61" s="50">
        <f>C62</f>
        <v>0</v>
      </c>
      <c r="D61" s="50">
        <v>0</v>
      </c>
      <c r="E61" s="50">
        <v>0</v>
      </c>
      <c r="F61" s="50">
        <v>0</v>
      </c>
      <c r="G61" s="22">
        <f t="shared" si="0"/>
        <v>0</v>
      </c>
      <c r="H61" s="54"/>
      <c r="I61" s="23"/>
    </row>
    <row r="62" spans="1:9" ht="48" thickBot="1" x14ac:dyDescent="0.3">
      <c r="A62" s="14"/>
      <c r="B62" s="48" t="s">
        <v>54</v>
      </c>
      <c r="C62" s="24"/>
      <c r="D62" s="50"/>
      <c r="E62" s="24"/>
      <c r="F62" s="50"/>
      <c r="G62" s="22">
        <f t="shared" si="0"/>
        <v>0</v>
      </c>
      <c r="H62" s="54"/>
      <c r="I62" s="23"/>
    </row>
    <row r="63" spans="1:9" ht="48" thickBot="1" x14ac:dyDescent="0.3">
      <c r="A63" s="14"/>
      <c r="B63" s="56" t="s">
        <v>56</v>
      </c>
      <c r="C63" s="24"/>
      <c r="D63" s="50">
        <v>0</v>
      </c>
      <c r="E63" s="24">
        <v>0</v>
      </c>
      <c r="F63" s="50">
        <v>0</v>
      </c>
      <c r="G63" s="22"/>
      <c r="H63" s="54"/>
      <c r="I63" s="23"/>
    </row>
    <row r="64" spans="1:9" ht="32.25" thickBot="1" x14ac:dyDescent="0.3">
      <c r="A64" s="14"/>
      <c r="B64" s="57" t="s">
        <v>57</v>
      </c>
      <c r="C64" s="24"/>
      <c r="D64" s="24"/>
      <c r="E64" s="24"/>
      <c r="F64" s="24"/>
      <c r="G64" s="22"/>
      <c r="H64" s="54"/>
      <c r="I64" s="23"/>
    </row>
    <row r="65" spans="1:9" ht="15.75" x14ac:dyDescent="0.25">
      <c r="A65" s="14"/>
      <c r="B65" s="35" t="s">
        <v>36</v>
      </c>
      <c r="C65" s="21">
        <f>C8+C12+C16+C20+C24+C22+C27+C30+C34+C36+C39+C43+C46+C49+C52+C55+C57+C59+C61</f>
        <v>431796881.29000002</v>
      </c>
      <c r="D65" s="21">
        <f>D8+D12+D16+D20+D24+D22+D27+D30+D34+D36+D39+D43+D46+D49+D52+D55+D57+D59+D61</f>
        <v>380896356</v>
      </c>
      <c r="E65" s="21">
        <v>74889373.489999995</v>
      </c>
      <c r="F65" s="21">
        <v>74164566.030000001</v>
      </c>
      <c r="G65" s="22">
        <f t="shared" si="0"/>
        <v>-724807.45999999344</v>
      </c>
      <c r="H65" s="54">
        <f t="shared" si="1"/>
        <v>17.343657801850444</v>
      </c>
      <c r="I65" s="23">
        <f t="shared" si="2"/>
        <v>19.471062104358907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2022-04-18T07:21:33Z</dcterms:modified>
</cp:coreProperties>
</file>