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орозова\Desktop\"/>
    </mc:Choice>
  </mc:AlternateContent>
  <bookViews>
    <workbookView xWindow="480" yWindow="15" windowWidth="13215" windowHeight="78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65" i="1" l="1"/>
  <c r="D63" i="1"/>
  <c r="D61" i="1"/>
  <c r="D59" i="1"/>
  <c r="D57" i="1"/>
  <c r="D55" i="1"/>
  <c r="D52" i="1"/>
  <c r="D49" i="1"/>
  <c r="D46" i="1"/>
  <c r="D43" i="1"/>
  <c r="D39" i="1"/>
  <c r="D36" i="1"/>
  <c r="D34" i="1"/>
  <c r="D30" i="1"/>
  <c r="D27" i="1"/>
  <c r="D24" i="1"/>
  <c r="D22" i="1"/>
  <c r="D20" i="1"/>
  <c r="D16" i="1"/>
  <c r="D12" i="1"/>
  <c r="D8" i="1"/>
  <c r="D67" i="1" s="1"/>
  <c r="F67" i="1" l="1"/>
  <c r="E67" i="1"/>
  <c r="I8" i="1" l="1"/>
  <c r="G9" i="1"/>
  <c r="H9" i="1"/>
  <c r="I9" i="1"/>
  <c r="G10" i="1"/>
  <c r="H10" i="1"/>
  <c r="I10" i="1"/>
  <c r="G11" i="1"/>
  <c r="H11" i="1"/>
  <c r="I11" i="1"/>
  <c r="G12" i="1"/>
  <c r="G13" i="1"/>
  <c r="H13" i="1"/>
  <c r="I13" i="1"/>
  <c r="G14" i="1"/>
  <c r="H14" i="1"/>
  <c r="I14" i="1"/>
  <c r="G15" i="1"/>
  <c r="H15" i="1"/>
  <c r="I15" i="1"/>
  <c r="I16" i="1"/>
  <c r="G17" i="1"/>
  <c r="H17" i="1"/>
  <c r="I17" i="1"/>
  <c r="G18" i="1"/>
  <c r="H18" i="1"/>
  <c r="I18" i="1"/>
  <c r="G19" i="1"/>
  <c r="H19" i="1"/>
  <c r="I19" i="1"/>
  <c r="G20" i="1"/>
  <c r="G21" i="1"/>
  <c r="H21" i="1"/>
  <c r="I21" i="1"/>
  <c r="G22" i="1"/>
  <c r="G23" i="1"/>
  <c r="H23" i="1"/>
  <c r="I23" i="1"/>
  <c r="G24" i="1"/>
  <c r="G25" i="1"/>
  <c r="H25" i="1"/>
  <c r="I25" i="1"/>
  <c r="G26" i="1"/>
  <c r="I26" i="1"/>
  <c r="I27" i="1"/>
  <c r="G28" i="1"/>
  <c r="H28" i="1"/>
  <c r="I28" i="1"/>
  <c r="G29" i="1"/>
  <c r="H29" i="1"/>
  <c r="I29" i="1"/>
  <c r="G30" i="1"/>
  <c r="I30" i="1"/>
  <c r="G31" i="1"/>
  <c r="H31" i="1"/>
  <c r="I31" i="1"/>
  <c r="G32" i="1"/>
  <c r="H32" i="1"/>
  <c r="I32" i="1"/>
  <c r="G33" i="1"/>
  <c r="H33" i="1"/>
  <c r="I33" i="1"/>
  <c r="G34" i="1"/>
  <c r="I34" i="1"/>
  <c r="G35" i="1"/>
  <c r="H35" i="1"/>
  <c r="I35" i="1"/>
  <c r="G36" i="1"/>
  <c r="I36" i="1"/>
  <c r="G37" i="1"/>
  <c r="H37" i="1"/>
  <c r="I37" i="1"/>
  <c r="G38" i="1"/>
  <c r="I38" i="1"/>
  <c r="G39" i="1"/>
  <c r="I39" i="1"/>
  <c r="G40" i="1"/>
  <c r="H40" i="1"/>
  <c r="I40" i="1"/>
  <c r="G41" i="1"/>
  <c r="H41" i="1"/>
  <c r="I41" i="1"/>
  <c r="G42" i="1"/>
  <c r="H42" i="1"/>
  <c r="I42" i="1"/>
  <c r="G43" i="1"/>
  <c r="I43" i="1"/>
  <c r="G44" i="1"/>
  <c r="H44" i="1"/>
  <c r="I44" i="1"/>
  <c r="G45" i="1"/>
  <c r="H45" i="1"/>
  <c r="I45" i="1"/>
  <c r="I46" i="1"/>
  <c r="G47" i="1"/>
  <c r="H47" i="1"/>
  <c r="I47" i="1"/>
  <c r="G48" i="1"/>
  <c r="H48" i="1"/>
  <c r="I48" i="1"/>
  <c r="G49" i="1"/>
  <c r="I49" i="1"/>
  <c r="G50" i="1"/>
  <c r="H50" i="1"/>
  <c r="I50" i="1"/>
  <c r="G51" i="1"/>
  <c r="H51" i="1"/>
  <c r="I51" i="1"/>
  <c r="G52" i="1"/>
  <c r="G53" i="1"/>
  <c r="H53" i="1"/>
  <c r="I53" i="1"/>
  <c r="G54" i="1"/>
  <c r="H54" i="1"/>
  <c r="I54" i="1"/>
  <c r="G55" i="1"/>
  <c r="I55" i="1"/>
  <c r="G56" i="1"/>
  <c r="H56" i="1"/>
  <c r="I56" i="1"/>
  <c r="H57" i="1"/>
  <c r="G57" i="1"/>
  <c r="G58" i="1"/>
  <c r="H58" i="1"/>
  <c r="G59" i="1"/>
  <c r="I59" i="1"/>
  <c r="G60" i="1"/>
  <c r="H60" i="1"/>
  <c r="I60" i="1"/>
  <c r="G61" i="1"/>
  <c r="G62" i="1"/>
  <c r="I52" i="1" l="1"/>
  <c r="G46" i="1"/>
  <c r="G27" i="1"/>
  <c r="I24" i="1"/>
  <c r="I22" i="1"/>
  <c r="I20" i="1"/>
  <c r="G16" i="1"/>
  <c r="I12" i="1"/>
  <c r="G8" i="1"/>
  <c r="H59" i="1" l="1"/>
  <c r="H55" i="1"/>
  <c r="H52" i="1"/>
  <c r="H49" i="1"/>
  <c r="H46" i="1"/>
  <c r="H43" i="1"/>
  <c r="H39" i="1"/>
  <c r="H36" i="1"/>
  <c r="H34" i="1"/>
  <c r="H30" i="1"/>
  <c r="H27" i="1"/>
  <c r="H24" i="1"/>
  <c r="H22" i="1"/>
  <c r="H20" i="1"/>
  <c r="H16" i="1"/>
  <c r="H12" i="1"/>
  <c r="H8" i="1" l="1"/>
  <c r="I67" i="1"/>
  <c r="H67" i="1" l="1"/>
  <c r="G67" i="1"/>
</calcChain>
</file>

<file path=xl/sharedStrings.xml><?xml version="1.0" encoding="utf-8"?>
<sst xmlns="http://schemas.openxmlformats.org/spreadsheetml/2006/main" count="71" uniqueCount="67">
  <si>
    <t xml:space="preserve">№ п/п </t>
  </si>
  <si>
    <t>Наименование программы</t>
  </si>
  <si>
    <t>Муниципальная программа " Содействие занятости населения в Хомутовском районе Курской области"</t>
  </si>
  <si>
    <t>Муниципальная программа" Развитие культуры  в Хомутовском районе Курской области "</t>
  </si>
  <si>
    <t xml:space="preserve">Подпрограмма «Искусство» </t>
  </si>
  <si>
    <t xml:space="preserve">Подпрограмма «Наследие» </t>
  </si>
  <si>
    <t>Подпрограмма «Управление муниципальной программой и обеспечение условий реализации»</t>
  </si>
  <si>
    <t>Муниципальная программа" Социальная поддержка граждан в Хомутовском районе Курской области "</t>
  </si>
  <si>
    <t xml:space="preserve">Подпрограмма «Управление муниципальной программой и обеспечение условий реализации» </t>
  </si>
  <si>
    <t xml:space="preserve">Подпрограмма «Развитие мер социальной поддержки отдельных категорий граждан» </t>
  </si>
  <si>
    <t xml:space="preserve">Подпрограмма «Улучшение демографической ситуации, совершенствование социальной поддержки семьи и детей»  </t>
  </si>
  <si>
    <t xml:space="preserve">Муниципальная  программа Хомутовского района Курской области «Развитие образования в Хомутовском районе Курской области" </t>
  </si>
  <si>
    <t xml:space="preserve">Подпрограмма «Развитие дошкольного и общего образования детей» </t>
  </si>
  <si>
    <t xml:space="preserve">Подпрограмма «Развитие дополнительного образования и системы воспитания детей» </t>
  </si>
  <si>
    <t xml:space="preserve">Муниципальная  программа «Совершенствование системы управления муниципальным имуществом и земельными ресурсами на территории Хомутовского района Курской области »  </t>
  </si>
  <si>
    <t xml:space="preserve">Подпрограмма «Повышение эффективности управления и распоряжения муниципальным имуществом и земельными ресурсами» </t>
  </si>
  <si>
    <t>Муниципальная программа " Охрана окружающей среды на территории Хомутовского района  Курской области"</t>
  </si>
  <si>
    <t xml:space="preserve">Подпрограмма «Экология и чистая вода на территории Хомутовского района Курской области» </t>
  </si>
  <si>
    <t>Муниципальная программа " Обеспечение доступным и комфортным жильем и коммунальными  услугами граждан Хомутовского района Курской области "</t>
  </si>
  <si>
    <t xml:space="preserve">Подпрограмма «Создание условий для обеспечения доступным и комфортным жильем граждан Хомутовского района Курской области» </t>
  </si>
  <si>
    <t>Муниципальная программа " Повышение эффективности работы с молодежью организация отдыха и оздоровления детей, молодежи, развитие физической культуры и спорта в Хомутовском районе Курской области"</t>
  </si>
  <si>
    <t>Подпрограмма «Повышение эффективности реализации молодежной политики» муниципальной программы Хомутовского района Курской области»</t>
  </si>
  <si>
    <t xml:space="preserve">Подпрограмма «Реализация муниципальной политики в сфере физической культуры и спорта» </t>
  </si>
  <si>
    <t xml:space="preserve">Подпрограмма «Оздоровление и отдых детей Хомутовского района Курской области» </t>
  </si>
  <si>
    <t>Муниципальная программа " Развитие   муниципальной службы в    Хомутовском районе Курской области"</t>
  </si>
  <si>
    <t>Муниципальная программа " Развитие архивного дела в Хомутовском районе Курской области"</t>
  </si>
  <si>
    <t>Муниципальная программа " Развитие транспортной системы,обспечение перевозки пассажиров в Хомутовском районе  Курской области и безопастности дорожного движения  "</t>
  </si>
  <si>
    <t xml:space="preserve">Подпрограмма «Развитие сети автомобильных дорог Хомутовского района Курской области» </t>
  </si>
  <si>
    <t>Подпрограмма «Развитие пассажирских перевозок в  Хомутовском районе Курской области »</t>
  </si>
  <si>
    <t>Муниципальная программа  " Создание условий для эффективного и ответсвенного управления муниципальными финансами, муниципальным долгом и повышения устойчивости бюджетов Хомутовского района  Курской области"</t>
  </si>
  <si>
    <t xml:space="preserve">Подпрограмма «Эффективная система межбюджетных отношений в Хомутовском районе Курской области » </t>
  </si>
  <si>
    <t xml:space="preserve">Подпрограмма «Содействие временной занятости отдельных категорий граждан» </t>
  </si>
  <si>
    <t xml:space="preserve">Подпрограмма «Развитие институтов рынка труда» </t>
  </si>
  <si>
    <t>Муниципальная программа " Обеспечение общественного порядка и противодествия преступности в Хомутовском районе Курской области"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</si>
  <si>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</si>
  <si>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>Подпрограмма «Обеспечение комплексной безопасности, населения от чрезвычайных ситуаций природного и техногенного характера, пожаров, происшествий на водных объектах»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</si>
  <si>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>Всего по району</t>
  </si>
  <si>
    <t>Муниципальная программа "Развитие информационного общества в Хомутовском районе Курской области"</t>
  </si>
  <si>
    <t>Подпрограмма «Обеспечение реализации муниципальной программы» "Развитие информационного общества в Хомутовском районе Курской области"</t>
  </si>
  <si>
    <t xml:space="preserve">Подпрограмма «Обеспечение качественными услугами ЖКХ населения Хомутовского района Курской области» </t>
  </si>
  <si>
    <t>Подпрограмма " Обеспечениеправопорядка на территории униципального района"</t>
  </si>
  <si>
    <t>Муниципальная программа"Профилактика наркомании и медико-социальная реабилитация больных наркоманией в Хомутовском районе Курской области"</t>
  </si>
  <si>
    <t>подпрограмма"Медико-социальная реабилитация больных наркоманией в Хомутовском районе Курской области"</t>
  </si>
  <si>
    <t>Муниципальная программа " Энергосбережение и повышение энергетической эффективности на территории муниципального района " Хомутовский район"</t>
  </si>
  <si>
    <t>Подпрограмма «Повышение безопасности дорожного движения в Хомутовском районе"</t>
  </si>
  <si>
    <t>Подпрограмма «Построение и развитие аппаратно-программного комплекса «Безопасный город» на территории Хомутовского района Курской области»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</si>
  <si>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 xml:space="preserve">Муниципальная программа Хомутовского района «Обеспечение доступности приоритетных объектов и услуг в приоритетных сферах жизнедеятельности инвалидов  и других маломобильных групп населения в Хомутовском районе» </t>
  </si>
  <si>
    <t>Исполнено ( кассовый расход)</t>
  </si>
  <si>
    <t>Подпрограмма «Энергосбережение и повышение энергетической эффективности на территории муниципального района «Хомутовский район» в муниципальных казенных учреждениях»</t>
  </si>
  <si>
    <t>Подпрограмма «Регулирование качества окружающей среды на территории Хомутовского района Курской области» муниципальной программы «Охрана окружающей среды на территории Хомутовского района Курской области»</t>
  </si>
  <si>
    <t>Организация хранения, комплектования и использования документов архивного фонда и иных архивных документов, содержание работников архивного отдела</t>
  </si>
  <si>
    <t>Подпрограмма «Формирование доступной среды для инвалидов и других маломобильных групп населения»</t>
  </si>
  <si>
    <t>Муниципальная программа «Формирование законопослушного поведения участников дорожного движения на территории Хомутовского района Курской области»</t>
  </si>
  <si>
    <t>Подпрограмма «Развитие системы законопослушного поведения участников дорожного движения на территории Хомутовского района Курской области»</t>
  </si>
  <si>
    <t>Муниципальная программа «Комплексное развитие сельских территорий Хомутовского района Курской области»</t>
  </si>
  <si>
    <t>Подпрограмма "Создание и  развитие инфраструктуры на сельских ткрриториях"</t>
  </si>
  <si>
    <t>Муниципальная программа Хомутовского района Курской области «Обеспечение качественного бухгалтерского, бюджетного и налогового учета в муниципальных учреждениях, органах местного самоуправления Хомутовского района Курской области»</t>
  </si>
  <si>
    <t>Подпрограмма «Ведение качественного бухгалтерского, бюджетного и налогового учета в муниципальных учреждениях, органах местного самоуправления Хомутовского района Курской области» муниципальной программы Хомутовского района Курской области «Обеспечение качественного бухгалтерского, бюджетного и налогового учета в муниципальных учреждениях, органах местного самоуправления Хомутовского района Курской области»</t>
  </si>
  <si>
    <t>Отклонение  2023 год  к 2022 году (+,-)</t>
  </si>
  <si>
    <t>% исполнения 2022</t>
  </si>
  <si>
    <t>% исполнения 2023</t>
  </si>
  <si>
    <t>Лимиты бюджетных обязательств на 2023 год</t>
  </si>
  <si>
    <t>Лимиты бюджетных обязательств на 2022од</t>
  </si>
  <si>
    <t xml:space="preserve">Подпрограмма «Реализация мероприятий, направленных на развитие муниципальной службы» </t>
  </si>
  <si>
    <t xml:space="preserve">            Информация о выплнении  бюджетных обязательств муниципальных программ  Администрации Хомутовского района                                                                           за       2022 год и    2023год </t>
  </si>
  <si>
    <t>за  2022 год</t>
  </si>
  <si>
    <t>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</si>
</sst>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 ;[Red]\-#,##0.00\ "/>
    <numFmt numFmtId="167" formatCode="#,##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u/>
      <sz val="8.25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/>
    </xf>
    <xf numFmtId="4" fontId="0" fillId="0" borderId="0" xfId="0" applyNumberFormat="1"/>
    <xf numFmtId="43" fontId="0" fillId="0" borderId="0" xfId="0" applyNumberFormat="1"/>
    <xf numFmtId="0" fontId="0" fillId="0" borderId="0" xfId="0" applyNumberFormat="1"/>
    <xf numFmtId="166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/>
    <xf numFmtId="4" fontId="1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6" fillId="0" borderId="1" xfId="1" applyFont="1" applyBorder="1" applyAlignment="1" applyProtection="1">
      <alignment vertical="top" wrapText="1"/>
    </xf>
    <xf numFmtId="0" fontId="17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17" fillId="0" borderId="1" xfId="1" applyFont="1" applyBorder="1" applyAlignment="1" applyProtection="1">
      <alignment wrapText="1"/>
    </xf>
    <xf numFmtId="0" fontId="17" fillId="0" borderId="1" xfId="1" applyFont="1" applyBorder="1" applyAlignment="1" applyProtection="1">
      <alignment vertical="top" wrapText="1"/>
    </xf>
    <xf numFmtId="0" fontId="10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5" fillId="0" borderId="1" xfId="1" applyFont="1" applyBorder="1" applyAlignment="1" applyProtection="1">
      <alignment vertical="top" wrapText="1"/>
    </xf>
    <xf numFmtId="0" fontId="17" fillId="0" borderId="1" xfId="1" applyFont="1" applyBorder="1" applyAlignment="1" applyProtection="1">
      <alignment horizontal="justify" vertical="top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1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0" borderId="4" xfId="0" applyBorder="1"/>
    <xf numFmtId="0" fontId="9" fillId="0" borderId="4" xfId="0" applyFont="1" applyBorder="1"/>
    <xf numFmtId="0" fontId="7" fillId="0" borderId="4" xfId="0" applyFont="1" applyBorder="1"/>
    <xf numFmtId="0" fontId="6" fillId="0" borderId="4" xfId="0" applyFont="1" applyBorder="1"/>
    <xf numFmtId="0" fontId="5" fillId="0" borderId="6" xfId="0" applyFont="1" applyBorder="1" applyAlignment="1">
      <alignment horizontal="center"/>
    </xf>
    <xf numFmtId="167" fontId="11" fillId="0" borderId="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4" fontId="19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vertical="center"/>
    </xf>
    <xf numFmtId="4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21" fillId="0" borderId="0" xfId="0" applyFont="1"/>
    <xf numFmtId="4" fontId="2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center" vertical="center"/>
    </xf>
    <xf numFmtId="4" fontId="24" fillId="0" borderId="1" xfId="0" applyNumberFormat="1" applyFont="1" applyBorder="1" applyAlignment="1">
      <alignment vertical="center"/>
    </xf>
    <xf numFmtId="164" fontId="22" fillId="0" borderId="1" xfId="0" applyNumberFormat="1" applyFont="1" applyFill="1" applyBorder="1"/>
    <xf numFmtId="164" fontId="22" fillId="0" borderId="1" xfId="0" applyNumberFormat="1" applyFont="1" applyFill="1" applyBorder="1" applyAlignment="1">
      <alignment vertical="center"/>
    </xf>
    <xf numFmtId="4" fontId="22" fillId="0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right"/>
    </xf>
    <xf numFmtId="4" fontId="22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166" fontId="4" fillId="0" borderId="1" xfId="0" applyNumberFormat="1" applyFont="1" applyBorder="1" applyAlignment="1">
      <alignment horizontal="center" vertical="center"/>
    </xf>
    <xf numFmtId="167" fontId="4" fillId="0" borderId="6" xfId="0" applyNumberFormat="1" applyFont="1" applyBorder="1" applyAlignment="1">
      <alignment horizontal="center" vertical="center"/>
    </xf>
    <xf numFmtId="165" fontId="4" fillId="0" borderId="1" xfId="0" applyNumberFormat="1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20CEF4BA013D12EF2B43706371C6983BB1337ADFE76B8FD0FDE497C687212703773082EB8EA1DFFC98BB2B3Ds7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E97347D6B77F70281CE5D7EBD1CAB268A8B45EF8332E6DA40B8521BFAB0D6CCFEA988E8E1FFB6635396E7762g6L" TargetMode="External"/><Relationship Id="rId1" Type="http://schemas.openxmlformats.org/officeDocument/2006/relationships/hyperlink" Target="consultantplus://offline/ref=E97347D6B77F70281CE5D7EBD1CAB268A8B45EF8332E6DA40B8521BFAB0D6CCFEA988E8E1FFB6635396C7E62g4L" TargetMode="External"/><Relationship Id="rId6" Type="http://schemas.openxmlformats.org/officeDocument/2006/relationships/hyperlink" Target="consultantplus://offline/ref=C6EF3AE28B6C46D1117CBBA251A07B11C6C7C5768D6761820E322DA1BBA42282C9440EEF08E6CC43400235U6VEM" TargetMode="External"/><Relationship Id="rId5" Type="http://schemas.openxmlformats.org/officeDocument/2006/relationships/hyperlink" Target="consultantplus://offline/ref=C6EF3AE28B6C46D1117CBBA251A07B11C6C7C5768D6761820E322DA1BBA42282C9440EEF08E6CC43400235U6VEM" TargetMode="External"/><Relationship Id="rId4" Type="http://schemas.openxmlformats.org/officeDocument/2006/relationships/hyperlink" Target="consultantplus://offline/ref=C6EF3AE28B6C46D1117CBBA251A07B11C6C7C5768D6761820E322DA1BBA42282C9440EEF08E6CC43400235U6V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B61" zoomScale="82" zoomScaleNormal="82" workbookViewId="0">
      <selection activeCell="F16" sqref="F16"/>
    </sheetView>
  </sheetViews>
  <sheetFormatPr defaultRowHeight="15" x14ac:dyDescent="0.25"/>
  <cols>
    <col min="1" max="1" width="4.140625" customWidth="1"/>
    <col min="2" max="2" width="60.5703125" style="11" customWidth="1"/>
    <col min="3" max="3" width="18.85546875" style="11" customWidth="1"/>
    <col min="4" max="4" width="24" customWidth="1"/>
    <col min="5" max="5" width="24.140625" customWidth="1"/>
    <col min="6" max="6" width="22.5703125" customWidth="1"/>
    <col min="7" max="7" width="21.42578125" customWidth="1"/>
    <col min="8" max="8" width="9.85546875" customWidth="1"/>
    <col min="9" max="9" width="9.5703125" customWidth="1"/>
    <col min="11" max="11" width="14.7109375" customWidth="1"/>
    <col min="12" max="12" width="14.5703125" bestFit="1" customWidth="1"/>
    <col min="13" max="13" width="10.42578125" bestFit="1" customWidth="1"/>
  </cols>
  <sheetData>
    <row r="1" spans="1:10" ht="18.75" x14ac:dyDescent="0.3">
      <c r="G1" s="73"/>
      <c r="H1" s="73"/>
      <c r="I1" s="73"/>
    </row>
    <row r="2" spans="1:10" ht="44.25" customHeight="1" x14ac:dyDescent="0.25">
      <c r="B2" s="82" t="s">
        <v>64</v>
      </c>
      <c r="C2" s="82"/>
      <c r="D2" s="82"/>
      <c r="E2" s="82"/>
      <c r="F2" s="82"/>
      <c r="G2" s="82"/>
      <c r="H2" s="82"/>
      <c r="I2" s="82"/>
    </row>
    <row r="3" spans="1:10" ht="18.75" x14ac:dyDescent="0.3">
      <c r="D3" s="34"/>
      <c r="E3" s="34"/>
      <c r="F3" s="34"/>
      <c r="G3" s="34"/>
      <c r="H3" s="12"/>
      <c r="I3" s="3"/>
    </row>
    <row r="4" spans="1:10" ht="15.75" x14ac:dyDescent="0.25">
      <c r="A4" s="1"/>
      <c r="B4" s="9"/>
      <c r="C4" s="9"/>
      <c r="D4" s="1"/>
      <c r="E4" s="1"/>
      <c r="F4" s="1"/>
      <c r="G4" s="1"/>
      <c r="H4" s="1"/>
      <c r="I4" s="1"/>
      <c r="J4" s="1"/>
    </row>
    <row r="5" spans="1:10" ht="20.25" customHeight="1" x14ac:dyDescent="0.25">
      <c r="A5" s="77" t="s">
        <v>0</v>
      </c>
      <c r="B5" s="80" t="s">
        <v>1</v>
      </c>
      <c r="C5" s="77" t="s">
        <v>62</v>
      </c>
      <c r="D5" s="77" t="s">
        <v>61</v>
      </c>
      <c r="E5" s="74" t="s">
        <v>47</v>
      </c>
      <c r="F5" s="75"/>
      <c r="G5" s="76"/>
      <c r="H5" s="77" t="s">
        <v>59</v>
      </c>
      <c r="I5" s="77" t="s">
        <v>60</v>
      </c>
      <c r="J5" s="1"/>
    </row>
    <row r="6" spans="1:10" ht="47.25" customHeight="1" x14ac:dyDescent="0.25">
      <c r="A6" s="78"/>
      <c r="B6" s="81"/>
      <c r="C6" s="79"/>
      <c r="D6" s="79"/>
      <c r="E6" s="36" t="s">
        <v>65</v>
      </c>
      <c r="F6" s="36" t="s">
        <v>66</v>
      </c>
      <c r="G6" s="48" t="s">
        <v>58</v>
      </c>
      <c r="H6" s="78"/>
      <c r="I6" s="78"/>
      <c r="J6" s="1"/>
    </row>
    <row r="7" spans="1:10" s="6" customFormat="1" ht="11.25" customHeight="1" x14ac:dyDescent="0.25">
      <c r="A7" s="39">
        <v>1</v>
      </c>
      <c r="B7" s="10">
        <v>2</v>
      </c>
      <c r="C7" s="10"/>
      <c r="D7" s="5">
        <v>3</v>
      </c>
      <c r="E7" s="5"/>
      <c r="F7" s="5"/>
      <c r="G7" s="5">
        <v>6</v>
      </c>
      <c r="H7" s="46"/>
      <c r="I7" s="5">
        <v>9</v>
      </c>
      <c r="J7" s="2"/>
    </row>
    <row r="8" spans="1:10" s="8" customFormat="1" ht="31.5" x14ac:dyDescent="0.25">
      <c r="A8" s="40">
        <v>1</v>
      </c>
      <c r="B8" s="4" t="s">
        <v>3</v>
      </c>
      <c r="C8" s="53">
        <v>43491650</v>
      </c>
      <c r="D8" s="37">
        <f t="shared" ref="D8" si="0">D9+D10+D11</f>
        <v>72624982</v>
      </c>
      <c r="E8" s="37">
        <v>42869357.170000002</v>
      </c>
      <c r="F8" s="37">
        <v>72313045.140000001</v>
      </c>
      <c r="G8" s="16">
        <f>F8-E8</f>
        <v>29443687.969999999</v>
      </c>
      <c r="H8" s="47">
        <f>E8/C8*100</f>
        <v>98.56916711598663</v>
      </c>
      <c r="I8" s="17">
        <f>F8/D8*100</f>
        <v>99.570482702494857</v>
      </c>
      <c r="J8" s="7"/>
    </row>
    <row r="9" spans="1:10" ht="18.75" customHeight="1" x14ac:dyDescent="0.3">
      <c r="A9" s="41"/>
      <c r="B9" s="19" t="s">
        <v>4</v>
      </c>
      <c r="C9" s="49">
        <v>21017500.489999998</v>
      </c>
      <c r="D9" s="61">
        <v>53040628</v>
      </c>
      <c r="E9" s="68">
        <v>20659433.91</v>
      </c>
      <c r="F9" s="68">
        <v>52787626.909999996</v>
      </c>
      <c r="G9" s="38">
        <f t="shared" ref="G9:G67" si="1">F9-E9</f>
        <v>32128192.999999996</v>
      </c>
      <c r="H9" s="47">
        <f t="shared" ref="H9:H67" si="2">E9/C9*100</f>
        <v>98.296340803368295</v>
      </c>
      <c r="I9" s="17">
        <f t="shared" ref="I9:I67" si="3">F9/D9*100</f>
        <v>99.523005100919988</v>
      </c>
      <c r="J9" s="1"/>
    </row>
    <row r="10" spans="1:10" ht="18" customHeight="1" x14ac:dyDescent="0.3">
      <c r="A10" s="41"/>
      <c r="B10" s="19" t="s">
        <v>5</v>
      </c>
      <c r="C10" s="49">
        <v>17109427.510000002</v>
      </c>
      <c r="D10" s="61">
        <v>18123264</v>
      </c>
      <c r="E10" s="68">
        <v>16846068.039999999</v>
      </c>
      <c r="F10" s="68">
        <v>18064512.510000002</v>
      </c>
      <c r="G10" s="38">
        <f t="shared" si="1"/>
        <v>1218444.4700000025</v>
      </c>
      <c r="H10" s="47">
        <f t="shared" si="2"/>
        <v>98.460734762480655</v>
      </c>
      <c r="I10" s="17">
        <f t="shared" si="3"/>
        <v>99.675822798807118</v>
      </c>
      <c r="J10" s="1"/>
    </row>
    <row r="11" spans="1:10" ht="31.5" x14ac:dyDescent="0.3">
      <c r="A11" s="41"/>
      <c r="B11" s="19" t="s">
        <v>6</v>
      </c>
      <c r="C11" s="49">
        <v>5364722</v>
      </c>
      <c r="D11" s="61">
        <v>1461090</v>
      </c>
      <c r="E11" s="68">
        <v>5363855.22</v>
      </c>
      <c r="F11" s="68">
        <v>1460905.72</v>
      </c>
      <c r="G11" s="38">
        <f t="shared" si="1"/>
        <v>-3902949.5</v>
      </c>
      <c r="H11" s="47">
        <f t="shared" si="2"/>
        <v>99.983842965208638</v>
      </c>
      <c r="I11" s="17">
        <f t="shared" si="3"/>
        <v>99.987387498374503</v>
      </c>
      <c r="J11" s="1"/>
    </row>
    <row r="12" spans="1:10" s="8" customFormat="1" ht="36" customHeight="1" x14ac:dyDescent="0.25">
      <c r="A12" s="40">
        <v>2</v>
      </c>
      <c r="B12" s="20" t="s">
        <v>7</v>
      </c>
      <c r="C12" s="53">
        <v>58302836</v>
      </c>
      <c r="D12" s="62">
        <f t="shared" ref="D12" si="4">D13+D14+D15</f>
        <v>40972884</v>
      </c>
      <c r="E12" s="62">
        <v>56497217.25</v>
      </c>
      <c r="F12" s="62">
        <v>39522945.950000003</v>
      </c>
      <c r="G12" s="16">
        <f t="shared" si="1"/>
        <v>-16974271.299999997</v>
      </c>
      <c r="H12" s="47">
        <f t="shared" si="2"/>
        <v>96.903034442441182</v>
      </c>
      <c r="I12" s="17">
        <f t="shared" si="3"/>
        <v>96.461225306961566</v>
      </c>
      <c r="J12" s="7"/>
    </row>
    <row r="13" spans="1:10" s="8" customFormat="1" ht="31.5" x14ac:dyDescent="0.25">
      <c r="A13" s="40"/>
      <c r="B13" s="19" t="s">
        <v>8</v>
      </c>
      <c r="C13" s="50">
        <v>1769693</v>
      </c>
      <c r="D13" s="83">
        <v>1526616</v>
      </c>
      <c r="E13" s="69">
        <v>1769691.56</v>
      </c>
      <c r="F13" s="69">
        <v>1526614.92</v>
      </c>
      <c r="G13" s="38">
        <f t="shared" si="1"/>
        <v>-243076.64000000013</v>
      </c>
      <c r="H13" s="47">
        <f t="shared" si="2"/>
        <v>99.999918629954465</v>
      </c>
      <c r="I13" s="17">
        <f t="shared" si="3"/>
        <v>99.999929255294063</v>
      </c>
      <c r="J13" s="7"/>
    </row>
    <row r="14" spans="1:10" s="8" customFormat="1" ht="31.5" x14ac:dyDescent="0.25">
      <c r="A14" s="40"/>
      <c r="B14" s="19" t="s">
        <v>9</v>
      </c>
      <c r="C14" s="49">
        <v>35517940</v>
      </c>
      <c r="D14" s="83">
        <v>19669232</v>
      </c>
      <c r="E14" s="69">
        <v>34434331.509999998</v>
      </c>
      <c r="F14" s="69">
        <v>18504991.260000002</v>
      </c>
      <c r="G14" s="38">
        <f t="shared" si="1"/>
        <v>-15929340.249999996</v>
      </c>
      <c r="H14" s="47">
        <f t="shared" si="2"/>
        <v>96.949123485202122</v>
      </c>
      <c r="I14" s="17">
        <f t="shared" si="3"/>
        <v>94.08090392141392</v>
      </c>
      <c r="J14" s="7"/>
    </row>
    <row r="15" spans="1:10" ht="32.25" customHeight="1" x14ac:dyDescent="0.25">
      <c r="A15" s="41"/>
      <c r="B15" s="19" t="s">
        <v>10</v>
      </c>
      <c r="C15" s="49">
        <v>21015203</v>
      </c>
      <c r="D15" s="83">
        <v>19777036</v>
      </c>
      <c r="E15" s="69">
        <v>20293194.18</v>
      </c>
      <c r="F15" s="69">
        <v>19491339.77</v>
      </c>
      <c r="G15" s="38">
        <f t="shared" si="1"/>
        <v>-801854.41000000015</v>
      </c>
      <c r="H15" s="47">
        <f t="shared" si="2"/>
        <v>96.564350008895943</v>
      </c>
      <c r="I15" s="17">
        <f t="shared" si="3"/>
        <v>98.55541431992134</v>
      </c>
      <c r="J15" s="1"/>
    </row>
    <row r="16" spans="1:10" ht="47.25" x14ac:dyDescent="0.25">
      <c r="A16" s="40">
        <v>3</v>
      </c>
      <c r="B16" s="30" t="s">
        <v>11</v>
      </c>
      <c r="C16" s="53">
        <v>277405665.83999997</v>
      </c>
      <c r="D16" s="62">
        <f>D17+D18+D19</f>
        <v>277468432</v>
      </c>
      <c r="E16" s="62">
        <v>270606665.57000005</v>
      </c>
      <c r="F16" s="62">
        <v>271841450.48000002</v>
      </c>
      <c r="G16" s="16">
        <f t="shared" si="1"/>
        <v>1234784.9099999666</v>
      </c>
      <c r="H16" s="47">
        <f t="shared" si="2"/>
        <v>97.549076638571108</v>
      </c>
      <c r="I16" s="17">
        <f t="shared" si="3"/>
        <v>97.972028212564382</v>
      </c>
      <c r="J16" s="1"/>
    </row>
    <row r="17" spans="1:12" ht="31.5" x14ac:dyDescent="0.3">
      <c r="A17" s="41"/>
      <c r="B17" s="21" t="s">
        <v>8</v>
      </c>
      <c r="C17" s="51">
        <v>10954026.960000001</v>
      </c>
      <c r="D17" s="84">
        <v>6085244</v>
      </c>
      <c r="E17" s="68">
        <v>10749515.640000001</v>
      </c>
      <c r="F17" s="68">
        <v>5940884.1699999999</v>
      </c>
      <c r="G17" s="38">
        <f t="shared" si="1"/>
        <v>-4808631.4700000007</v>
      </c>
      <c r="H17" s="47">
        <f t="shared" si="2"/>
        <v>98.133003316982894</v>
      </c>
      <c r="I17" s="17">
        <f t="shared" si="3"/>
        <v>97.62770679367992</v>
      </c>
      <c r="J17" s="1"/>
      <c r="K17" s="15"/>
      <c r="L17" s="14"/>
    </row>
    <row r="18" spans="1:12" ht="17.25" customHeight="1" x14ac:dyDescent="0.3">
      <c r="A18" s="41"/>
      <c r="B18" s="22" t="s">
        <v>12</v>
      </c>
      <c r="C18" s="51">
        <v>242464741.69999999</v>
      </c>
      <c r="D18" s="84">
        <v>248674229</v>
      </c>
      <c r="E18" s="68">
        <v>236527395.15000001</v>
      </c>
      <c r="F18" s="68">
        <v>243349388.28</v>
      </c>
      <c r="G18" s="38">
        <f t="shared" si="1"/>
        <v>6821993.1299999952</v>
      </c>
      <c r="H18" s="47">
        <f t="shared" si="2"/>
        <v>97.551253634499062</v>
      </c>
      <c r="I18" s="17">
        <f t="shared" si="3"/>
        <v>97.858708262045127</v>
      </c>
      <c r="J18" s="1"/>
    </row>
    <row r="19" spans="1:12" ht="31.5" x14ac:dyDescent="0.3">
      <c r="A19" s="41"/>
      <c r="B19" s="22" t="s">
        <v>13</v>
      </c>
      <c r="C19" s="51">
        <v>23986897.18</v>
      </c>
      <c r="D19" s="84">
        <v>22708959</v>
      </c>
      <c r="E19" s="68">
        <v>23329754.780000001</v>
      </c>
      <c r="F19" s="68">
        <v>22551178.030000001</v>
      </c>
      <c r="G19" s="38">
        <f t="shared" si="1"/>
        <v>-778576.75</v>
      </c>
      <c r="H19" s="47">
        <f t="shared" si="2"/>
        <v>97.260410985761354</v>
      </c>
      <c r="I19" s="17">
        <f t="shared" si="3"/>
        <v>99.305203862493215</v>
      </c>
      <c r="J19" s="1"/>
    </row>
    <row r="20" spans="1:12" ht="63" x14ac:dyDescent="0.25">
      <c r="A20" s="40">
        <v>4</v>
      </c>
      <c r="B20" s="20" t="s">
        <v>14</v>
      </c>
      <c r="C20" s="53">
        <v>489298</v>
      </c>
      <c r="D20" s="37">
        <f>D21</f>
        <v>292218</v>
      </c>
      <c r="E20" s="37">
        <v>450119.61</v>
      </c>
      <c r="F20" s="37">
        <v>268938</v>
      </c>
      <c r="G20" s="16">
        <f t="shared" si="1"/>
        <v>-181181.61</v>
      </c>
      <c r="H20" s="47">
        <f t="shared" si="2"/>
        <v>91.992938863432911</v>
      </c>
      <c r="I20" s="17">
        <f t="shared" si="3"/>
        <v>92.033344968482439</v>
      </c>
      <c r="J20" s="1"/>
    </row>
    <row r="21" spans="1:12" ht="33" customHeight="1" x14ac:dyDescent="0.25">
      <c r="A21" s="40"/>
      <c r="B21" s="23" t="s">
        <v>15</v>
      </c>
      <c r="C21" s="49">
        <v>489298</v>
      </c>
      <c r="D21" s="61">
        <v>292218</v>
      </c>
      <c r="E21" s="61">
        <v>450119.61</v>
      </c>
      <c r="F21" s="61">
        <v>268938</v>
      </c>
      <c r="G21" s="38">
        <f t="shared" si="1"/>
        <v>-181181.61</v>
      </c>
      <c r="H21" s="47">
        <f t="shared" si="2"/>
        <v>91.992938863432911</v>
      </c>
      <c r="I21" s="17">
        <f t="shared" si="3"/>
        <v>92.033344968482439</v>
      </c>
      <c r="J21" s="1"/>
    </row>
    <row r="22" spans="1:12" ht="63" x14ac:dyDescent="0.25">
      <c r="A22" s="40">
        <v>5</v>
      </c>
      <c r="B22" s="24" t="s">
        <v>43</v>
      </c>
      <c r="C22" s="53">
        <v>1150349</v>
      </c>
      <c r="D22" s="37">
        <f>D23</f>
        <v>675301</v>
      </c>
      <c r="E22" s="37">
        <v>1080056.43</v>
      </c>
      <c r="F22" s="37">
        <v>675172.12</v>
      </c>
      <c r="G22" s="16">
        <f t="shared" si="1"/>
        <v>-404884.30999999994</v>
      </c>
      <c r="H22" s="47">
        <f t="shared" si="2"/>
        <v>93.889457025650472</v>
      </c>
      <c r="I22" s="17">
        <f t="shared" si="3"/>
        <v>99.980915177084</v>
      </c>
      <c r="J22" s="1"/>
      <c r="K22" s="13"/>
    </row>
    <row r="23" spans="1:12" ht="60.75" customHeight="1" x14ac:dyDescent="0.25">
      <c r="A23" s="40"/>
      <c r="B23" s="23" t="s">
        <v>48</v>
      </c>
      <c r="C23" s="49">
        <v>1150349</v>
      </c>
      <c r="D23" s="61">
        <v>675301</v>
      </c>
      <c r="E23" s="61">
        <v>1080056.43</v>
      </c>
      <c r="F23" s="61">
        <v>675172.12</v>
      </c>
      <c r="G23" s="38">
        <f t="shared" si="1"/>
        <v>-404884.30999999994</v>
      </c>
      <c r="H23" s="47">
        <f t="shared" si="2"/>
        <v>93.889457025650472</v>
      </c>
      <c r="I23" s="17">
        <f t="shared" si="3"/>
        <v>99.980915177084</v>
      </c>
      <c r="J23" s="1"/>
    </row>
    <row r="24" spans="1:12" s="8" customFormat="1" ht="34.5" customHeight="1" x14ac:dyDescent="0.25">
      <c r="A24" s="40">
        <v>6</v>
      </c>
      <c r="B24" s="20" t="s">
        <v>16</v>
      </c>
      <c r="C24" s="53">
        <v>3802638</v>
      </c>
      <c r="D24" s="63">
        <f>D25+D26</f>
        <v>4071645</v>
      </c>
      <c r="E24" s="62">
        <v>3281401.19</v>
      </c>
      <c r="F24" s="63">
        <v>3781032.91</v>
      </c>
      <c r="G24" s="16">
        <f t="shared" si="1"/>
        <v>499631.7200000002</v>
      </c>
      <c r="H24" s="47">
        <f t="shared" si="2"/>
        <v>86.29275755409796</v>
      </c>
      <c r="I24" s="17">
        <f t="shared" si="3"/>
        <v>92.862538605403969</v>
      </c>
      <c r="J24" s="7"/>
    </row>
    <row r="25" spans="1:12" s="8" customFormat="1" ht="31.5" x14ac:dyDescent="0.25">
      <c r="A25" s="40"/>
      <c r="B25" s="19" t="s">
        <v>17</v>
      </c>
      <c r="C25" s="49">
        <v>3802638</v>
      </c>
      <c r="D25" s="61">
        <v>1990645</v>
      </c>
      <c r="E25" s="70">
        <v>3281401.19</v>
      </c>
      <c r="F25" s="70">
        <v>1730088.23</v>
      </c>
      <c r="G25" s="38">
        <f t="shared" si="1"/>
        <v>-1551312.96</v>
      </c>
      <c r="H25" s="47">
        <f t="shared" si="2"/>
        <v>86.29275755409796</v>
      </c>
      <c r="I25" s="17">
        <f t="shared" si="3"/>
        <v>86.910937409734032</v>
      </c>
      <c r="J25" s="7"/>
    </row>
    <row r="26" spans="1:12" s="8" customFormat="1" ht="78.75" x14ac:dyDescent="0.25">
      <c r="A26" s="40"/>
      <c r="B26" s="29" t="s">
        <v>49</v>
      </c>
      <c r="C26" s="52"/>
      <c r="D26" s="61">
        <v>2081000</v>
      </c>
      <c r="E26" s="70"/>
      <c r="F26" s="70">
        <v>2050944.68</v>
      </c>
      <c r="G26" s="38">
        <f t="shared" si="1"/>
        <v>2050944.68</v>
      </c>
      <c r="H26" s="47"/>
      <c r="I26" s="17">
        <f t="shared" si="3"/>
        <v>98.555727054300817</v>
      </c>
      <c r="J26" s="7"/>
    </row>
    <row r="27" spans="1:12" s="8" customFormat="1" ht="47.25" x14ac:dyDescent="0.25">
      <c r="A27" s="40">
        <v>7</v>
      </c>
      <c r="B27" s="20" t="s">
        <v>18</v>
      </c>
      <c r="C27" s="53">
        <v>6436737</v>
      </c>
      <c r="D27" s="37">
        <f>D28+D29</f>
        <v>4689391.1100000003</v>
      </c>
      <c r="E27" s="37">
        <v>5535917.4500000002</v>
      </c>
      <c r="F27" s="37">
        <v>4334705.75</v>
      </c>
      <c r="G27" s="16">
        <f t="shared" si="1"/>
        <v>-1201211.7000000002</v>
      </c>
      <c r="H27" s="47">
        <f t="shared" si="2"/>
        <v>86.005027858059137</v>
      </c>
      <c r="I27" s="17">
        <f t="shared" si="3"/>
        <v>92.436430408979049</v>
      </c>
      <c r="J27" s="7"/>
    </row>
    <row r="28" spans="1:12" s="8" customFormat="1" ht="47.25" x14ac:dyDescent="0.25">
      <c r="A28" s="40"/>
      <c r="B28" s="19" t="s">
        <v>19</v>
      </c>
      <c r="C28" s="49">
        <v>2661619</v>
      </c>
      <c r="D28" s="61">
        <v>3312367</v>
      </c>
      <c r="E28" s="61">
        <v>2656808.14</v>
      </c>
      <c r="F28" s="61">
        <v>3084053.8</v>
      </c>
      <c r="G28" s="38">
        <f t="shared" si="1"/>
        <v>427245.65999999968</v>
      </c>
      <c r="H28" s="47">
        <f t="shared" si="2"/>
        <v>99.819250614005995</v>
      </c>
      <c r="I28" s="17">
        <f t="shared" si="3"/>
        <v>93.107249287292134</v>
      </c>
      <c r="J28" s="7"/>
    </row>
    <row r="29" spans="1:12" ht="36" customHeight="1" x14ac:dyDescent="0.25">
      <c r="A29" s="40"/>
      <c r="B29" s="19" t="s">
        <v>39</v>
      </c>
      <c r="C29" s="49">
        <v>3775118</v>
      </c>
      <c r="D29" s="61">
        <v>1377024.11</v>
      </c>
      <c r="E29" s="61">
        <v>2879109.31</v>
      </c>
      <c r="F29" s="61">
        <v>1250651.95</v>
      </c>
      <c r="G29" s="38">
        <f t="shared" si="1"/>
        <v>-1628457.36</v>
      </c>
      <c r="H29" s="47">
        <f t="shared" si="2"/>
        <v>76.265412365918095</v>
      </c>
      <c r="I29" s="17">
        <f t="shared" si="3"/>
        <v>90.822807016792169</v>
      </c>
      <c r="J29" s="1"/>
    </row>
    <row r="30" spans="1:12" ht="78.75" customHeight="1" x14ac:dyDescent="0.25">
      <c r="A30" s="40">
        <v>8</v>
      </c>
      <c r="B30" s="4" t="s">
        <v>20</v>
      </c>
      <c r="C30" s="53">
        <v>1475131</v>
      </c>
      <c r="D30" s="63">
        <f>D31+D32+D33</f>
        <v>1490900</v>
      </c>
      <c r="E30" s="63">
        <v>1475131</v>
      </c>
      <c r="F30" s="63">
        <v>1490900</v>
      </c>
      <c r="G30" s="16">
        <f t="shared" si="1"/>
        <v>15769</v>
      </c>
      <c r="H30" s="47">
        <f t="shared" si="2"/>
        <v>100</v>
      </c>
      <c r="I30" s="17">
        <f t="shared" si="3"/>
        <v>100</v>
      </c>
      <c r="J30" s="1"/>
    </row>
    <row r="31" spans="1:12" ht="48.75" customHeight="1" x14ac:dyDescent="0.25">
      <c r="A31" s="40"/>
      <c r="B31" s="23" t="s">
        <v>21</v>
      </c>
      <c r="C31" s="49">
        <v>206454</v>
      </c>
      <c r="D31" s="85">
        <v>90000</v>
      </c>
      <c r="E31" s="61">
        <v>206454</v>
      </c>
      <c r="F31" s="61">
        <v>90000</v>
      </c>
      <c r="G31" s="38">
        <f t="shared" si="1"/>
        <v>-116454</v>
      </c>
      <c r="H31" s="47">
        <f t="shared" si="2"/>
        <v>100</v>
      </c>
      <c r="I31" s="17">
        <f t="shared" si="3"/>
        <v>100</v>
      </c>
      <c r="J31" s="1"/>
    </row>
    <row r="32" spans="1:12" ht="36.75" customHeight="1" x14ac:dyDescent="0.25">
      <c r="A32" s="40"/>
      <c r="B32" s="19" t="s">
        <v>22</v>
      </c>
      <c r="C32" s="49">
        <v>34777</v>
      </c>
      <c r="D32" s="85">
        <v>80000</v>
      </c>
      <c r="E32" s="61">
        <v>34777</v>
      </c>
      <c r="F32" s="61">
        <v>80000</v>
      </c>
      <c r="G32" s="38">
        <f t="shared" si="1"/>
        <v>45223</v>
      </c>
      <c r="H32" s="47">
        <f t="shared" si="2"/>
        <v>100</v>
      </c>
      <c r="I32" s="17">
        <f t="shared" si="3"/>
        <v>100</v>
      </c>
      <c r="J32" s="1"/>
    </row>
    <row r="33" spans="1:10" s="8" customFormat="1" ht="34.5" customHeight="1" x14ac:dyDescent="0.25">
      <c r="A33" s="40"/>
      <c r="B33" s="31" t="s">
        <v>23</v>
      </c>
      <c r="C33" s="49">
        <v>1233900</v>
      </c>
      <c r="D33" s="61">
        <v>1320900</v>
      </c>
      <c r="E33" s="61">
        <v>1233900</v>
      </c>
      <c r="F33" s="61">
        <v>1320900</v>
      </c>
      <c r="G33" s="38">
        <f t="shared" si="1"/>
        <v>87000</v>
      </c>
      <c r="H33" s="47">
        <f t="shared" si="2"/>
        <v>100</v>
      </c>
      <c r="I33" s="17">
        <f t="shared" si="3"/>
        <v>100</v>
      </c>
      <c r="J33" s="7"/>
    </row>
    <row r="34" spans="1:10" ht="33.75" customHeight="1" x14ac:dyDescent="0.25">
      <c r="A34" s="40">
        <v>9</v>
      </c>
      <c r="B34" s="20" t="s">
        <v>24</v>
      </c>
      <c r="C34" s="55">
        <v>1132259.43</v>
      </c>
      <c r="D34" s="37">
        <f t="shared" ref="D34" si="5">D35</f>
        <v>936031.15</v>
      </c>
      <c r="E34" s="37">
        <v>1057417.3799999999</v>
      </c>
      <c r="F34" s="37">
        <v>907732.13</v>
      </c>
      <c r="G34" s="16">
        <f t="shared" si="1"/>
        <v>-149685.24999999988</v>
      </c>
      <c r="H34" s="47">
        <f t="shared" si="2"/>
        <v>93.390026347583614</v>
      </c>
      <c r="I34" s="17">
        <f t="shared" si="3"/>
        <v>96.976701042481324</v>
      </c>
      <c r="J34" s="1"/>
    </row>
    <row r="35" spans="1:10" ht="31.5" x14ac:dyDescent="0.25">
      <c r="A35" s="40"/>
      <c r="B35" s="19" t="s">
        <v>63</v>
      </c>
      <c r="C35" s="49">
        <v>1132259.43</v>
      </c>
      <c r="D35" s="61">
        <v>936031.15</v>
      </c>
      <c r="E35" s="71">
        <v>1057417.3799999999</v>
      </c>
      <c r="F35" s="71">
        <v>907732.13</v>
      </c>
      <c r="G35" s="38">
        <f t="shared" si="1"/>
        <v>-149685.24999999988</v>
      </c>
      <c r="H35" s="47">
        <f t="shared" si="2"/>
        <v>93.390026347583614</v>
      </c>
      <c r="I35" s="17">
        <f t="shared" si="3"/>
        <v>96.976701042481324</v>
      </c>
      <c r="J35" s="1"/>
    </row>
    <row r="36" spans="1:10" ht="31.5" x14ac:dyDescent="0.25">
      <c r="A36" s="40">
        <v>10</v>
      </c>
      <c r="B36" s="20" t="s">
        <v>25</v>
      </c>
      <c r="C36" s="53">
        <v>391695</v>
      </c>
      <c r="D36" s="37">
        <f>D37+D38</f>
        <v>316167</v>
      </c>
      <c r="E36" s="37">
        <v>391693.93</v>
      </c>
      <c r="F36" s="37">
        <v>315457.42</v>
      </c>
      <c r="G36" s="16">
        <f t="shared" si="1"/>
        <v>-76236.510000000009</v>
      </c>
      <c r="H36" s="47">
        <f t="shared" si="2"/>
        <v>99.999726828271989</v>
      </c>
      <c r="I36" s="17">
        <f t="shared" si="3"/>
        <v>99.77556797515237</v>
      </c>
      <c r="J36" s="1"/>
    </row>
    <row r="37" spans="1:10" ht="31.5" x14ac:dyDescent="0.25">
      <c r="A37" s="40"/>
      <c r="B37" s="19" t="s">
        <v>8</v>
      </c>
      <c r="C37" s="49">
        <v>305695</v>
      </c>
      <c r="D37" s="61">
        <v>311367</v>
      </c>
      <c r="E37" s="71">
        <v>305693.93</v>
      </c>
      <c r="F37" s="71">
        <v>311366.17</v>
      </c>
      <c r="G37" s="38">
        <f t="shared" si="1"/>
        <v>5672.2399999999907</v>
      </c>
      <c r="H37" s="47">
        <f t="shared" si="2"/>
        <v>99.999649977919177</v>
      </c>
      <c r="I37" s="17">
        <f t="shared" si="3"/>
        <v>99.999733433536633</v>
      </c>
      <c r="J37" s="1"/>
    </row>
    <row r="38" spans="1:10" ht="47.25" x14ac:dyDescent="0.25">
      <c r="A38" s="40"/>
      <c r="B38" s="29" t="s">
        <v>50</v>
      </c>
      <c r="C38" s="49">
        <v>86000</v>
      </c>
      <c r="D38" s="61">
        <v>4800</v>
      </c>
      <c r="E38" s="61">
        <v>86000</v>
      </c>
      <c r="F38" s="61">
        <v>4091.25</v>
      </c>
      <c r="G38" s="38">
        <f t="shared" si="1"/>
        <v>-81908.75</v>
      </c>
      <c r="H38" s="47"/>
      <c r="I38" s="17">
        <f t="shared" si="3"/>
        <v>85.234375</v>
      </c>
      <c r="J38" s="1"/>
    </row>
    <row r="39" spans="1:10" ht="63" x14ac:dyDescent="0.25">
      <c r="A39" s="40">
        <v>11</v>
      </c>
      <c r="B39" s="20" t="s">
        <v>26</v>
      </c>
      <c r="C39" s="53">
        <v>18377585</v>
      </c>
      <c r="D39" s="37">
        <f>D40+D41+D42</f>
        <v>17965521.84</v>
      </c>
      <c r="E39" s="37">
        <v>15311630.309999999</v>
      </c>
      <c r="F39" s="37">
        <v>15934849.630000001</v>
      </c>
      <c r="G39" s="16">
        <f t="shared" si="1"/>
        <v>623219.32000000216</v>
      </c>
      <c r="H39" s="47">
        <f t="shared" si="2"/>
        <v>83.316879285281487</v>
      </c>
      <c r="I39" s="17">
        <f t="shared" si="3"/>
        <v>88.696837041055304</v>
      </c>
      <c r="J39" s="1"/>
    </row>
    <row r="40" spans="1:10" ht="30.75" customHeight="1" x14ac:dyDescent="0.25">
      <c r="A40" s="40"/>
      <c r="B40" s="25" t="s">
        <v>27</v>
      </c>
      <c r="C40" s="49">
        <v>17897585</v>
      </c>
      <c r="D40" s="61">
        <v>17555472</v>
      </c>
      <c r="E40" s="61">
        <v>15176675.109999999</v>
      </c>
      <c r="F40" s="61">
        <v>15533252.91</v>
      </c>
      <c r="G40" s="38">
        <f t="shared" si="1"/>
        <v>356577.80000000075</v>
      </c>
      <c r="H40" s="47">
        <f t="shared" si="2"/>
        <v>84.797335003577288</v>
      </c>
      <c r="I40" s="17">
        <f t="shared" si="3"/>
        <v>88.480975675276625</v>
      </c>
      <c r="J40" s="1"/>
    </row>
    <row r="41" spans="1:10" ht="33" customHeight="1" x14ac:dyDescent="0.25">
      <c r="A41" s="40"/>
      <c r="B41" s="26" t="s">
        <v>28</v>
      </c>
      <c r="C41" s="49">
        <v>450000</v>
      </c>
      <c r="D41" s="61">
        <v>353049.84</v>
      </c>
      <c r="E41" s="61">
        <v>124830.2</v>
      </c>
      <c r="F41" s="61">
        <v>344596.72</v>
      </c>
      <c r="G41" s="38">
        <f t="shared" si="1"/>
        <v>219766.51999999996</v>
      </c>
      <c r="H41" s="47">
        <f t="shared" si="2"/>
        <v>27.740044444444443</v>
      </c>
      <c r="I41" s="17">
        <f t="shared" si="3"/>
        <v>97.605686494575366</v>
      </c>
      <c r="J41" s="1"/>
    </row>
    <row r="42" spans="1:10" ht="31.5" x14ac:dyDescent="0.25">
      <c r="A42" s="40"/>
      <c r="B42" s="25" t="s">
        <v>44</v>
      </c>
      <c r="C42" s="49">
        <v>30000</v>
      </c>
      <c r="D42" s="61">
        <v>57000</v>
      </c>
      <c r="E42" s="61">
        <v>10125</v>
      </c>
      <c r="F42" s="61">
        <v>57000</v>
      </c>
      <c r="G42" s="38">
        <f t="shared" si="1"/>
        <v>46875</v>
      </c>
      <c r="H42" s="47">
        <f t="shared" si="2"/>
        <v>33.75</v>
      </c>
      <c r="I42" s="17">
        <f t="shared" si="3"/>
        <v>100</v>
      </c>
      <c r="J42" s="1"/>
    </row>
    <row r="43" spans="1:10" ht="47.25" customHeight="1" x14ac:dyDescent="0.25">
      <c r="A43" s="40">
        <v>12</v>
      </c>
      <c r="B43" s="20" t="s">
        <v>33</v>
      </c>
      <c r="C43" s="53">
        <v>1633179</v>
      </c>
      <c r="D43" s="37">
        <f>D44+D45</f>
        <v>2158693</v>
      </c>
      <c r="E43" s="37">
        <v>1622550.41</v>
      </c>
      <c r="F43" s="37">
        <v>1910272.74</v>
      </c>
      <c r="G43" s="16">
        <f t="shared" si="1"/>
        <v>287722.33000000007</v>
      </c>
      <c r="H43" s="47">
        <f t="shared" si="2"/>
        <v>99.349208506844619</v>
      </c>
      <c r="I43" s="17">
        <f t="shared" si="3"/>
        <v>88.492098691198791</v>
      </c>
      <c r="J43" s="1"/>
    </row>
    <row r="44" spans="1:10" ht="31.5" customHeight="1" x14ac:dyDescent="0.25">
      <c r="A44" s="40"/>
      <c r="B44" s="29" t="s">
        <v>6</v>
      </c>
      <c r="C44" s="49">
        <v>808479</v>
      </c>
      <c r="D44" s="61">
        <v>944693</v>
      </c>
      <c r="E44" s="61">
        <v>808475.95</v>
      </c>
      <c r="F44" s="61">
        <v>944692.74</v>
      </c>
      <c r="G44" s="38">
        <f t="shared" si="1"/>
        <v>136216.79000000004</v>
      </c>
      <c r="H44" s="47">
        <f t="shared" si="2"/>
        <v>99.999622748395439</v>
      </c>
      <c r="I44" s="17">
        <f t="shared" si="3"/>
        <v>99.99997247783142</v>
      </c>
      <c r="J44" s="1"/>
    </row>
    <row r="45" spans="1:10" ht="39" customHeight="1" x14ac:dyDescent="0.25">
      <c r="A45" s="40"/>
      <c r="B45" s="27" t="s">
        <v>40</v>
      </c>
      <c r="C45" s="49">
        <v>824700</v>
      </c>
      <c r="D45" s="61">
        <v>1214000</v>
      </c>
      <c r="E45" s="61">
        <v>814074.46</v>
      </c>
      <c r="F45" s="61">
        <v>965580</v>
      </c>
      <c r="G45" s="38">
        <f t="shared" si="1"/>
        <v>151505.54000000004</v>
      </c>
      <c r="H45" s="47">
        <f t="shared" si="2"/>
        <v>98.711587243846239</v>
      </c>
      <c r="I45" s="17">
        <f t="shared" si="3"/>
        <v>79.53706754530478</v>
      </c>
      <c r="J45" s="1"/>
    </row>
    <row r="46" spans="1:10" ht="65.25" customHeight="1" x14ac:dyDescent="0.25">
      <c r="A46" s="40">
        <v>13</v>
      </c>
      <c r="B46" s="4" t="s">
        <v>34</v>
      </c>
      <c r="C46" s="53">
        <v>955728</v>
      </c>
      <c r="D46" s="37">
        <f>D47+D48</f>
        <v>27000</v>
      </c>
      <c r="E46" s="37">
        <v>715377.91999999993</v>
      </c>
      <c r="F46" s="37">
        <v>27000</v>
      </c>
      <c r="G46" s="16">
        <f t="shared" si="1"/>
        <v>-688377.91999999993</v>
      </c>
      <c r="H46" s="47">
        <f t="shared" si="2"/>
        <v>74.851623055932222</v>
      </c>
      <c r="I46" s="17">
        <f t="shared" si="3"/>
        <v>100</v>
      </c>
      <c r="J46" s="1"/>
    </row>
    <row r="47" spans="1:10" ht="126" x14ac:dyDescent="0.25">
      <c r="A47" s="40"/>
      <c r="B47" s="29" t="s">
        <v>35</v>
      </c>
      <c r="C47" s="49">
        <v>555728</v>
      </c>
      <c r="D47" s="61">
        <v>27000</v>
      </c>
      <c r="E47" s="61">
        <v>455377.91999999998</v>
      </c>
      <c r="F47" s="61">
        <v>27000</v>
      </c>
      <c r="G47" s="38">
        <f t="shared" si="1"/>
        <v>-428377.92</v>
      </c>
      <c r="H47" s="47">
        <f t="shared" si="2"/>
        <v>81.942590619871595</v>
      </c>
      <c r="I47" s="17">
        <f t="shared" si="3"/>
        <v>100</v>
      </c>
      <c r="J47" s="1"/>
    </row>
    <row r="48" spans="1:10" ht="110.25" customHeight="1" x14ac:dyDescent="0.25">
      <c r="A48" s="42"/>
      <c r="B48" s="29" t="s">
        <v>45</v>
      </c>
      <c r="C48" s="49">
        <v>400000</v>
      </c>
      <c r="D48" s="61"/>
      <c r="E48" s="61">
        <v>260000</v>
      </c>
      <c r="F48" s="61"/>
      <c r="G48" s="38">
        <f t="shared" si="1"/>
        <v>-260000</v>
      </c>
      <c r="H48" s="47">
        <f t="shared" si="2"/>
        <v>65</v>
      </c>
      <c r="I48" s="17" t="e">
        <f t="shared" si="3"/>
        <v>#DIV/0!</v>
      </c>
    </row>
    <row r="49" spans="1:9" ht="78.75" x14ac:dyDescent="0.25">
      <c r="A49" s="40">
        <v>14</v>
      </c>
      <c r="B49" s="4" t="s">
        <v>29</v>
      </c>
      <c r="C49" s="55">
        <v>15876885</v>
      </c>
      <c r="D49" s="64">
        <f>D50+D51</f>
        <v>10633025</v>
      </c>
      <c r="E49" s="64">
        <v>15828443.619999999</v>
      </c>
      <c r="F49" s="64">
        <v>10621132.84</v>
      </c>
      <c r="G49" s="16">
        <f t="shared" si="1"/>
        <v>-5207310.7799999993</v>
      </c>
      <c r="H49" s="47">
        <f t="shared" si="2"/>
        <v>99.694893677191715</v>
      </c>
      <c r="I49" s="17">
        <f t="shared" si="3"/>
        <v>99.888158261642374</v>
      </c>
    </row>
    <row r="50" spans="1:9" ht="31.5" x14ac:dyDescent="0.25">
      <c r="A50" s="43"/>
      <c r="B50" s="29" t="s">
        <v>30</v>
      </c>
      <c r="C50" s="49">
        <v>11559912</v>
      </c>
      <c r="D50" s="61">
        <v>6108831</v>
      </c>
      <c r="E50" s="61">
        <v>11511470.619999999</v>
      </c>
      <c r="F50" s="61">
        <v>6096942.9199999999</v>
      </c>
      <c r="G50" s="38">
        <f t="shared" si="1"/>
        <v>-5414527.6999999993</v>
      </c>
      <c r="H50" s="47">
        <f t="shared" si="2"/>
        <v>99.580953730443611</v>
      </c>
      <c r="I50" s="17">
        <f t="shared" si="3"/>
        <v>99.805395172988085</v>
      </c>
    </row>
    <row r="51" spans="1:9" ht="31.5" x14ac:dyDescent="0.25">
      <c r="A51" s="42"/>
      <c r="B51" s="29" t="s">
        <v>6</v>
      </c>
      <c r="C51" s="49">
        <v>4316973</v>
      </c>
      <c r="D51" s="61">
        <v>4524194</v>
      </c>
      <c r="E51" s="61">
        <v>4316973</v>
      </c>
      <c r="F51" s="61">
        <v>4524189.92</v>
      </c>
      <c r="G51" s="38">
        <f t="shared" si="1"/>
        <v>207216.91999999993</v>
      </c>
      <c r="H51" s="47">
        <f t="shared" si="2"/>
        <v>100</v>
      </c>
      <c r="I51" s="17">
        <f t="shared" si="3"/>
        <v>99.999909818190829</v>
      </c>
    </row>
    <row r="52" spans="1:9" ht="31.5" x14ac:dyDescent="0.25">
      <c r="A52" s="44">
        <v>15</v>
      </c>
      <c r="B52" s="20" t="s">
        <v>2</v>
      </c>
      <c r="C52" s="53">
        <v>433585</v>
      </c>
      <c r="D52" s="37">
        <f>D53+D54</f>
        <v>513335</v>
      </c>
      <c r="E52" s="37">
        <v>433523.51</v>
      </c>
      <c r="F52" s="37">
        <v>510125.27</v>
      </c>
      <c r="G52" s="16">
        <f t="shared" si="1"/>
        <v>76601.760000000009</v>
      </c>
      <c r="H52" s="47">
        <f t="shared" si="2"/>
        <v>99.98581823633198</v>
      </c>
      <c r="I52" s="17">
        <f t="shared" si="3"/>
        <v>99.374729952175485</v>
      </c>
    </row>
    <row r="53" spans="1:9" ht="33" customHeight="1" x14ac:dyDescent="0.25">
      <c r="A53" s="44"/>
      <c r="B53" s="29" t="s">
        <v>31</v>
      </c>
      <c r="C53" s="49">
        <v>90000</v>
      </c>
      <c r="D53" s="61">
        <v>141235</v>
      </c>
      <c r="E53" s="61">
        <v>90000</v>
      </c>
      <c r="F53" s="61">
        <v>141235</v>
      </c>
      <c r="G53" s="38">
        <f t="shared" si="1"/>
        <v>51235</v>
      </c>
      <c r="H53" s="47">
        <f t="shared" si="2"/>
        <v>100</v>
      </c>
      <c r="I53" s="17">
        <f t="shared" si="3"/>
        <v>100</v>
      </c>
    </row>
    <row r="54" spans="1:9" ht="18.75" customHeight="1" x14ac:dyDescent="0.25">
      <c r="A54" s="42"/>
      <c r="B54" s="29" t="s">
        <v>32</v>
      </c>
      <c r="C54" s="49">
        <v>343585</v>
      </c>
      <c r="D54" s="61">
        <v>372100</v>
      </c>
      <c r="E54" s="61">
        <v>343523.51</v>
      </c>
      <c r="F54" s="61">
        <v>368890.27</v>
      </c>
      <c r="G54" s="38">
        <f t="shared" si="1"/>
        <v>25366.760000000009</v>
      </c>
      <c r="H54" s="47">
        <f t="shared" si="2"/>
        <v>99.982103409636622</v>
      </c>
      <c r="I54" s="17">
        <f t="shared" si="3"/>
        <v>99.137401236226836</v>
      </c>
    </row>
    <row r="55" spans="1:9" ht="30.75" customHeight="1" x14ac:dyDescent="0.25">
      <c r="A55" s="44">
        <v>16</v>
      </c>
      <c r="B55" s="4" t="s">
        <v>37</v>
      </c>
      <c r="C55" s="53">
        <v>17651</v>
      </c>
      <c r="D55" s="37">
        <f>D56</f>
        <v>146620</v>
      </c>
      <c r="E55" s="37">
        <v>17650.78</v>
      </c>
      <c r="F55" s="37">
        <v>146620</v>
      </c>
      <c r="G55" s="16">
        <f t="shared" si="1"/>
        <v>128969.22</v>
      </c>
      <c r="H55" s="47">
        <f t="shared" si="2"/>
        <v>99.998753611693374</v>
      </c>
      <c r="I55" s="17">
        <f t="shared" si="3"/>
        <v>100</v>
      </c>
    </row>
    <row r="56" spans="1:9" ht="47.25" x14ac:dyDescent="0.25">
      <c r="A56" s="42"/>
      <c r="B56" s="29" t="s">
        <v>38</v>
      </c>
      <c r="C56" s="49">
        <v>17651</v>
      </c>
      <c r="D56" s="61">
        <v>146620</v>
      </c>
      <c r="E56" s="61">
        <v>17650.78</v>
      </c>
      <c r="F56" s="61">
        <v>146620</v>
      </c>
      <c r="G56" s="38">
        <f t="shared" si="1"/>
        <v>128969.22</v>
      </c>
      <c r="H56" s="47">
        <f t="shared" si="2"/>
        <v>99.998753611693374</v>
      </c>
      <c r="I56" s="17">
        <f t="shared" si="3"/>
        <v>100</v>
      </c>
    </row>
    <row r="57" spans="1:9" ht="70.5" customHeight="1" x14ac:dyDescent="0.25">
      <c r="A57" s="45">
        <v>17</v>
      </c>
      <c r="B57" s="28" t="s">
        <v>41</v>
      </c>
      <c r="C57" s="54">
        <v>0</v>
      </c>
      <c r="D57" s="37">
        <f>D58</f>
        <v>0</v>
      </c>
      <c r="E57" s="37">
        <v>0</v>
      </c>
      <c r="F57" s="37">
        <v>0</v>
      </c>
      <c r="G57" s="16">
        <f t="shared" si="1"/>
        <v>0</v>
      </c>
      <c r="H57" s="47" t="e">
        <f t="shared" si="2"/>
        <v>#DIV/0!</v>
      </c>
      <c r="I57" s="17"/>
    </row>
    <row r="58" spans="1:9" ht="31.5" customHeight="1" x14ac:dyDescent="0.3">
      <c r="A58" s="42"/>
      <c r="B58" s="29" t="s">
        <v>42</v>
      </c>
      <c r="C58" s="52"/>
      <c r="D58" s="61"/>
      <c r="E58" s="72"/>
      <c r="F58" s="72"/>
      <c r="G58" s="38">
        <f t="shared" si="1"/>
        <v>0</v>
      </c>
      <c r="H58" s="47" t="e">
        <f t="shared" si="2"/>
        <v>#DIV/0!</v>
      </c>
      <c r="I58" s="17"/>
    </row>
    <row r="59" spans="1:9" s="8" customFormat="1" ht="78.75" x14ac:dyDescent="0.25">
      <c r="A59" s="44">
        <v>18</v>
      </c>
      <c r="B59" s="28" t="s">
        <v>46</v>
      </c>
      <c r="C59" s="53">
        <v>150000</v>
      </c>
      <c r="D59" s="37">
        <f>D60</f>
        <v>0</v>
      </c>
      <c r="E59" s="37">
        <v>150000</v>
      </c>
      <c r="F59" s="37">
        <v>0</v>
      </c>
      <c r="G59" s="16">
        <f t="shared" si="1"/>
        <v>-150000</v>
      </c>
      <c r="H59" s="47">
        <f t="shared" si="2"/>
        <v>100</v>
      </c>
      <c r="I59" s="17" t="e">
        <f t="shared" si="3"/>
        <v>#DIV/0!</v>
      </c>
    </row>
    <row r="60" spans="1:9" ht="31.5" x14ac:dyDescent="0.25">
      <c r="A60" s="42"/>
      <c r="B60" s="29" t="s">
        <v>51</v>
      </c>
      <c r="C60" s="49">
        <v>150000</v>
      </c>
      <c r="D60" s="61"/>
      <c r="E60" s="61">
        <v>150000</v>
      </c>
      <c r="F60" s="61"/>
      <c r="G60" s="38">
        <f t="shared" si="1"/>
        <v>-150000</v>
      </c>
      <c r="H60" s="47">
        <f t="shared" si="2"/>
        <v>100</v>
      </c>
      <c r="I60" s="17" t="e">
        <f t="shared" si="3"/>
        <v>#DIV/0!</v>
      </c>
    </row>
    <row r="61" spans="1:9" ht="63" x14ac:dyDescent="0.25">
      <c r="A61" s="45">
        <v>19</v>
      </c>
      <c r="B61" s="32" t="s">
        <v>52</v>
      </c>
      <c r="C61" s="56">
        <v>0</v>
      </c>
      <c r="D61" s="65">
        <f>D62</f>
        <v>0</v>
      </c>
      <c r="E61" s="65">
        <v>0</v>
      </c>
      <c r="F61" s="65">
        <v>0</v>
      </c>
      <c r="G61" s="16">
        <f t="shared" si="1"/>
        <v>0</v>
      </c>
      <c r="H61" s="47"/>
      <c r="I61" s="17"/>
    </row>
    <row r="62" spans="1:9" ht="47.25" x14ac:dyDescent="0.25">
      <c r="A62" s="42"/>
      <c r="B62" s="33" t="s">
        <v>53</v>
      </c>
      <c r="C62" s="52"/>
      <c r="D62" s="61"/>
      <c r="E62" s="65"/>
      <c r="F62" s="65"/>
      <c r="G62" s="38">
        <f t="shared" si="1"/>
        <v>0</v>
      </c>
      <c r="H62" s="47"/>
      <c r="I62" s="17"/>
    </row>
    <row r="63" spans="1:9" ht="47.25" x14ac:dyDescent="0.25">
      <c r="A63" s="42"/>
      <c r="B63" s="32" t="s">
        <v>54</v>
      </c>
      <c r="C63" s="56">
        <v>0</v>
      </c>
      <c r="D63" s="65">
        <f>D64</f>
        <v>0</v>
      </c>
      <c r="E63" s="65">
        <v>0</v>
      </c>
      <c r="F63" s="65">
        <v>0</v>
      </c>
      <c r="G63" s="16"/>
      <c r="H63" s="47"/>
      <c r="I63" s="17"/>
    </row>
    <row r="64" spans="1:9" ht="31.5" x14ac:dyDescent="0.25">
      <c r="A64" s="42"/>
      <c r="B64" s="35" t="s">
        <v>55</v>
      </c>
      <c r="C64" s="52"/>
      <c r="D64" s="66"/>
      <c r="E64" s="61"/>
      <c r="F64" s="66"/>
      <c r="G64" s="38"/>
      <c r="H64" s="47"/>
      <c r="I64" s="17"/>
    </row>
    <row r="65" spans="1:9" ht="94.5" x14ac:dyDescent="0.25">
      <c r="A65" s="42"/>
      <c r="B65" s="57" t="s">
        <v>56</v>
      </c>
      <c r="C65" s="53">
        <v>0</v>
      </c>
      <c r="D65" s="37">
        <f>D66</f>
        <v>13061641</v>
      </c>
      <c r="E65" s="37">
        <v>0</v>
      </c>
      <c r="F65" s="37">
        <v>13061641</v>
      </c>
      <c r="G65" s="16"/>
      <c r="H65" s="47"/>
      <c r="I65" s="17"/>
    </row>
    <row r="66" spans="1:9" ht="141.75" x14ac:dyDescent="0.25">
      <c r="A66" s="42"/>
      <c r="B66" s="35" t="s">
        <v>57</v>
      </c>
      <c r="C66" s="18">
        <v>0</v>
      </c>
      <c r="D66" s="67">
        <v>13061641</v>
      </c>
      <c r="E66" s="67">
        <v>0</v>
      </c>
      <c r="F66" s="67">
        <v>13061641</v>
      </c>
      <c r="G66" s="38"/>
      <c r="H66" s="47"/>
      <c r="I66" s="17"/>
    </row>
    <row r="67" spans="1:9" ht="18.75" x14ac:dyDescent="0.25">
      <c r="A67" s="42"/>
      <c r="B67" s="58" t="s">
        <v>36</v>
      </c>
      <c r="C67" s="86">
        <v>431522872.26999998</v>
      </c>
      <c r="D67" s="87">
        <f>D8+D12+D16+D20+D22+D24+D27+D30+D34+D36+D39+D43+D46+D49+D52+D55+D57+D59+D61+D63+D65</f>
        <v>448043787.09999996</v>
      </c>
      <c r="E67" s="87">
        <f>E8+E12+E16+E20+E22+E24+E27+E30+E34+E36+E39+E43+E46+E49+E52+E55+E57+E59+E61+E63+E65</f>
        <v>417324153.53000009</v>
      </c>
      <c r="F67" s="87">
        <f t="shared" ref="F67" si="6">F8+F12+F16+F20+F22+F24+F27+F30+F34+F36+F39+F43+F46+F49+F52+F55+F57+F59+F61+F63+F65</f>
        <v>437663021.38000005</v>
      </c>
      <c r="G67" s="88">
        <f t="shared" si="1"/>
        <v>20338867.849999964</v>
      </c>
      <c r="H67" s="89">
        <f t="shared" si="2"/>
        <v>96.709625456164488</v>
      </c>
      <c r="I67" s="90">
        <f t="shared" si="3"/>
        <v>97.683091247132282</v>
      </c>
    </row>
    <row r="68" spans="1:9" ht="18.75" x14ac:dyDescent="0.3">
      <c r="B68" s="59"/>
      <c r="C68" s="59"/>
      <c r="D68" s="60"/>
      <c r="E68" s="60"/>
      <c r="F68" s="60"/>
      <c r="G68" s="60"/>
      <c r="H68" s="60"/>
      <c r="I68" s="60"/>
    </row>
  </sheetData>
  <mergeCells count="9">
    <mergeCell ref="G1:I1"/>
    <mergeCell ref="E5:G5"/>
    <mergeCell ref="I5:I6"/>
    <mergeCell ref="A5:A6"/>
    <mergeCell ref="C5:C6"/>
    <mergeCell ref="B5:B6"/>
    <mergeCell ref="D5:D6"/>
    <mergeCell ref="H5:H6"/>
    <mergeCell ref="B2:I2"/>
  </mergeCells>
  <hyperlinks>
    <hyperlink ref="B16" r:id="rId1" display="consultantplus://offline/ref=E97347D6B77F70281CE5D7EBD1CAB268A8B45EF8332E6DA40B8521BFAB0D6CCFEA988E8E1FFB6635396C7E62g4L"/>
    <hyperlink ref="B17" r:id="rId2" display="consultantplus://offline/ref=E97347D6B77F70281CE5D7EBD1CAB268A8B45EF8332E6DA40B8521BFAB0D6CCFEA988E8E1FFB6635396E7762g6L"/>
    <hyperlink ref="B33" r:id="rId3" display="consultantplus://offline/ref=20CEF4BA013D12EF2B43706371C6983BB1337ADFE76B8FD0FDE497C687212703773082EB8EA1DFFC98BB2B3Ds7M"/>
    <hyperlink ref="B40" r:id="rId4" display="consultantplus://offline/ref=C6EF3AE28B6C46D1117CBBA251A07B11C6C7C5768D6761820E322DA1BBA42282C9440EEF08E6CC43400235U6VEM"/>
    <hyperlink ref="B42" r:id="rId5" display="consultantplus://offline/ref=C6EF3AE28B6C46D1117CBBA251A07B11C6C7C5768D6761820E322DA1BBA42282C9440EEF08E6CC43400235U6VEM"/>
    <hyperlink ref="B41" r:id="rId6" display="consultantplus://offline/ref=C6EF3AE28B6C46D1117CBBA251A07B11C6C7C5768D6761820E322DA1BBA42282C9440EEF08E6CC43400235U6VEM"/>
  </hyperlinks>
  <pageMargins left="0.7" right="0.7" top="0.75" bottom="0.75" header="0.3" footer="0.3"/>
  <pageSetup paperSize="9" scale="62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</dc:creator>
  <cp:lastModifiedBy>Морозова</cp:lastModifiedBy>
  <cp:lastPrinted>2020-01-24T07:51:56Z</cp:lastPrinted>
  <dcterms:created xsi:type="dcterms:W3CDTF">2017-03-23T06:06:14Z</dcterms:created>
  <dcterms:modified xsi:type="dcterms:W3CDTF">2024-01-18T10:33:08Z</dcterms:modified>
</cp:coreProperties>
</file>