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розова\Desktop\мониторинг 2025\"/>
    </mc:Choice>
  </mc:AlternateContent>
  <bookViews>
    <workbookView xWindow="480" yWindow="15" windowWidth="13215" windowHeight="7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63" i="1" l="1"/>
  <c r="C61" i="1"/>
  <c r="C59" i="1"/>
  <c r="C57" i="1"/>
  <c r="C55" i="1"/>
  <c r="C52" i="1"/>
  <c r="C49" i="1"/>
  <c r="C46" i="1"/>
  <c r="C43" i="1"/>
  <c r="C39" i="1"/>
  <c r="C36" i="1"/>
  <c r="C34" i="1"/>
  <c r="C30" i="1"/>
  <c r="C27" i="1"/>
  <c r="C24" i="1"/>
  <c r="C22" i="1"/>
  <c r="C20" i="1"/>
  <c r="C16" i="1"/>
  <c r="C12" i="1"/>
  <c r="C8" i="1"/>
  <c r="I8" i="1" l="1"/>
  <c r="G9" i="1"/>
  <c r="H9" i="1"/>
  <c r="I9" i="1"/>
  <c r="G10" i="1"/>
  <c r="H10" i="1"/>
  <c r="I10" i="1"/>
  <c r="G11" i="1"/>
  <c r="G12" i="1"/>
  <c r="G13" i="1"/>
  <c r="H13" i="1"/>
  <c r="I13" i="1"/>
  <c r="G14" i="1"/>
  <c r="H14" i="1"/>
  <c r="I14" i="1"/>
  <c r="G15" i="1"/>
  <c r="H15" i="1"/>
  <c r="I15" i="1"/>
  <c r="I16" i="1"/>
  <c r="G17" i="1"/>
  <c r="H17" i="1"/>
  <c r="I17" i="1"/>
  <c r="G18" i="1"/>
  <c r="H18" i="1"/>
  <c r="I18" i="1"/>
  <c r="G19" i="1"/>
  <c r="H19" i="1"/>
  <c r="I19" i="1"/>
  <c r="G20" i="1"/>
  <c r="G21" i="1"/>
  <c r="H21" i="1"/>
  <c r="I21" i="1"/>
  <c r="G22" i="1"/>
  <c r="G23" i="1"/>
  <c r="G24" i="1"/>
  <c r="G25" i="1"/>
  <c r="H25" i="1"/>
  <c r="I25" i="1"/>
  <c r="G26" i="1"/>
  <c r="I27" i="1"/>
  <c r="G28" i="1"/>
  <c r="H28" i="1"/>
  <c r="I28" i="1"/>
  <c r="G29" i="1"/>
  <c r="H29" i="1"/>
  <c r="I29" i="1"/>
  <c r="G30" i="1"/>
  <c r="I30" i="1"/>
  <c r="G31" i="1"/>
  <c r="H31" i="1"/>
  <c r="I31" i="1"/>
  <c r="G32" i="1"/>
  <c r="H32" i="1"/>
  <c r="I32" i="1"/>
  <c r="G33" i="1"/>
  <c r="H33" i="1"/>
  <c r="I33" i="1"/>
  <c r="G34" i="1"/>
  <c r="I34" i="1"/>
  <c r="G35" i="1"/>
  <c r="H35" i="1"/>
  <c r="I35" i="1"/>
  <c r="G36" i="1"/>
  <c r="I36" i="1"/>
  <c r="G37" i="1"/>
  <c r="H37" i="1"/>
  <c r="I37" i="1"/>
  <c r="G38" i="1"/>
  <c r="I38" i="1"/>
  <c r="G39" i="1"/>
  <c r="I39" i="1"/>
  <c r="G40" i="1"/>
  <c r="H40" i="1"/>
  <c r="I40" i="1"/>
  <c r="G41" i="1"/>
  <c r="H41" i="1"/>
  <c r="I41" i="1"/>
  <c r="G42" i="1"/>
  <c r="H42" i="1"/>
  <c r="I42" i="1"/>
  <c r="G43" i="1"/>
  <c r="I43" i="1"/>
  <c r="G44" i="1"/>
  <c r="H44" i="1"/>
  <c r="I44" i="1"/>
  <c r="G45" i="1"/>
  <c r="H45" i="1"/>
  <c r="I45" i="1"/>
  <c r="I46" i="1"/>
  <c r="G47" i="1"/>
  <c r="H47" i="1"/>
  <c r="I47" i="1"/>
  <c r="G48" i="1"/>
  <c r="H48" i="1"/>
  <c r="I48" i="1"/>
  <c r="G49" i="1"/>
  <c r="I49" i="1"/>
  <c r="G50" i="1"/>
  <c r="H50" i="1"/>
  <c r="I50" i="1"/>
  <c r="G51" i="1"/>
  <c r="H51" i="1"/>
  <c r="I51" i="1"/>
  <c r="G52" i="1"/>
  <c r="G53" i="1"/>
  <c r="H53" i="1"/>
  <c r="I53" i="1"/>
  <c r="G54" i="1"/>
  <c r="H54" i="1"/>
  <c r="I54" i="1"/>
  <c r="G55" i="1"/>
  <c r="I55" i="1"/>
  <c r="G56" i="1"/>
  <c r="H56" i="1"/>
  <c r="I56" i="1"/>
  <c r="H57" i="1"/>
  <c r="G57" i="1"/>
  <c r="G58" i="1"/>
  <c r="H58" i="1"/>
  <c r="G59" i="1"/>
  <c r="I59" i="1"/>
  <c r="G60" i="1"/>
  <c r="H60" i="1"/>
  <c r="I60" i="1"/>
  <c r="G61" i="1"/>
  <c r="G62" i="1"/>
  <c r="I52" i="1" l="1"/>
  <c r="G46" i="1"/>
  <c r="G27" i="1"/>
  <c r="I24" i="1"/>
  <c r="I20" i="1"/>
  <c r="G16" i="1"/>
  <c r="I12" i="1"/>
  <c r="G8" i="1"/>
  <c r="H59" i="1" l="1"/>
  <c r="H55" i="1"/>
  <c r="H52" i="1"/>
  <c r="H49" i="1"/>
  <c r="H46" i="1"/>
  <c r="H43" i="1"/>
  <c r="H39" i="1"/>
  <c r="H36" i="1"/>
  <c r="H34" i="1"/>
  <c r="H30" i="1"/>
  <c r="H27" i="1"/>
  <c r="H24" i="1"/>
  <c r="H20" i="1"/>
  <c r="H16" i="1"/>
  <c r="H12" i="1"/>
  <c r="H8" i="1" l="1"/>
  <c r="I69" i="1"/>
  <c r="H69" i="1" l="1"/>
  <c r="G69" i="1"/>
</calcChain>
</file>

<file path=xl/sharedStrings.xml><?xml version="1.0" encoding="utf-8"?>
<sst xmlns="http://schemas.openxmlformats.org/spreadsheetml/2006/main" count="73" uniqueCount="69">
  <si>
    <t xml:space="preserve">№ п/п </t>
  </si>
  <si>
    <t>Наименование программы</t>
  </si>
  <si>
    <t>Муниципальная программа " Содействие занятости населения в Хомутовском районе Курской области"</t>
  </si>
  <si>
    <t>Муниципальная программа" Развитие культуры  в Хомутовском районе Курской области "</t>
  </si>
  <si>
    <t xml:space="preserve">Подпрограмма «Искусство» </t>
  </si>
  <si>
    <t xml:space="preserve">Подпрограмма «Наследие» </t>
  </si>
  <si>
    <t>Подпрограмма «Управление муниципальной программой и обеспечение условий реализации»</t>
  </si>
  <si>
    <t>Муниципальная программа" Социальная поддержка граждан в Хомутовском районе Курской области "</t>
  </si>
  <si>
    <t xml:space="preserve">Подпрограмма «Управление муниципальной программой и обеспечение условий реализации» </t>
  </si>
  <si>
    <t xml:space="preserve">Подпрограмма «Развитие мер социальной поддержки отдельных категорий граждан» </t>
  </si>
  <si>
    <t xml:space="preserve">Подпрограмма «Улучшение демографической ситуации, совершенствование социальной поддержки семьи и детей»  </t>
  </si>
  <si>
    <t xml:space="preserve">Муниципальная  программа Хомутовского района Курской области «Развитие образования в Хомутовском районе Курской области" </t>
  </si>
  <si>
    <t xml:space="preserve">Подпрограмма «Развитие дошкольного и общего образования детей» </t>
  </si>
  <si>
    <t xml:space="preserve">Подпрограмма «Развитие дополнительного образования и системы воспитания детей» </t>
  </si>
  <si>
    <t xml:space="preserve">Муниципальная  программа «Совершенствование системы управления муниципальным имуществом и земельными ресурсами на территории Хомутовского района Курской области »  </t>
  </si>
  <si>
    <t xml:space="preserve">Подпрограмма «Повышение эффективности управления и распоряжения муниципальным имуществом и земельными ресурсами» </t>
  </si>
  <si>
    <t>Муниципальная программа " Охрана окружающей среды на территории Хомутовского района  Курской области"</t>
  </si>
  <si>
    <t xml:space="preserve">Подпрограмма «Экология и чистая вода на территории Хомутовского района Курской области» </t>
  </si>
  <si>
    <t>Муниципальная программа " Обеспечение доступным и комфортным жильем и коммунальными  услугами граждан Хомутовского района Курской области "</t>
  </si>
  <si>
    <t xml:space="preserve">Подпрограмма «Создание условий для обеспечения доступным и комфортным жильем граждан Хомутовского района Курской области» </t>
  </si>
  <si>
    <t>Муниципальная программа " Повышение эффективности работы с молодежью организация отдыха и оздоровления детей, молодежи, развитие физической культуры и спорта в Хомутовском районе Курской области"</t>
  </si>
  <si>
    <t>Подпрограмма «Повышение эффективности реализации молодежной политики» муниципальной программы Хомутовского района Курской области»</t>
  </si>
  <si>
    <t xml:space="preserve">Подпрограмма «Реализация муниципальной политики в сфере физической культуры и спорта» </t>
  </si>
  <si>
    <t xml:space="preserve">Подпрограмма «Оздоровление и отдых детей Хомутовского района Курской области» </t>
  </si>
  <si>
    <t>Муниципальная программа " Развитие   муниципальной службы в    Хомутовском районе Курской области"</t>
  </si>
  <si>
    <t>Муниципальная программа " Развитие архивного дела в Хомутовском районе Курской области"</t>
  </si>
  <si>
    <t>Муниципальная программа " Развитие транспортной системы,обспечение перевозки пассажиров в Хомутовском районе  Курской области и безопастности дорожного движения  "</t>
  </si>
  <si>
    <t xml:space="preserve">Подпрограмма «Развитие сети автомобильных дорог Хомутовского района Курской области» </t>
  </si>
  <si>
    <t>Подпрограмма «Развитие пассажирских перевозок в  Хомутовском районе Курской области »</t>
  </si>
  <si>
    <t>Муниципальная программа  " Создание условий для эффективного и ответсвенного управления муниципальными финансами, муниципальным долгом и повышения устойчивости бюджетов Хомутовского района  Курской области"</t>
  </si>
  <si>
    <t xml:space="preserve">Подпрограмма «Эффективная система межбюджетных отношений в Хомутовском районе Курской области » </t>
  </si>
  <si>
    <t xml:space="preserve">Подпрограмма «Содействие временной занятости отдельных категорий граждан» </t>
  </si>
  <si>
    <t xml:space="preserve">Подпрограмма «Развитие институтов рынка труда» </t>
  </si>
  <si>
    <t>Муниципальная программа " Обеспечение общественного порядка и противодествия преступности в Хомутовском районе Курской области"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</si>
  <si>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</si>
  <si>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Подпрограмма «Обеспечение комплексной безопасности, населения от чрезвычайных ситуаций природного и техногенного характера, пожаров, происшествий на водных объектах»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</si>
  <si>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Всего по району</t>
  </si>
  <si>
    <t>Муниципальная программа "Развитие информационного общества в Хомутовском районе Курской области"</t>
  </si>
  <si>
    <t>Подпрограмма «Обеспечение реализации муниципальной программы» "Развитие информационного общества в Хомутовском районе Курской области"</t>
  </si>
  <si>
    <t xml:space="preserve">Подпрограмма «Обеспечение качественными услугами ЖКХ населения Хомутовского района Курской области» </t>
  </si>
  <si>
    <t>Подпрограмма " Обеспечениеправопорядка на территории униципального района"</t>
  </si>
  <si>
    <t>Муниципальная программа"Профилактика наркомании и медико-социальная реабилитация больных наркоманией в Хомутовском районе Курской области"</t>
  </si>
  <si>
    <t>подпрограмма"Медико-социальная реабилитация больных наркоманией в Хомутовском районе Курской области"</t>
  </si>
  <si>
    <t>Муниципальная программа " Энергосбережение и повышение энергетической эффективности на территории муниципального района " Хомутовский район"</t>
  </si>
  <si>
    <t>Подпрограмма «Повышение безопасности дорожного движения в Хомутовском районе"</t>
  </si>
  <si>
    <t>Подпрограмма «Построение и развитие аппаратно-программного комплекса «Безопасный город» на территории Хомутовского района Курской области»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</si>
  <si>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 xml:space="preserve">Муниципальная программа Хомутовского района «Обеспечение доступности приоритетных объектов и услуг в приоритетных сферах жизнедеятельности инвалидов  и других маломобильных групп населения в Хомутовском районе» </t>
  </si>
  <si>
    <t>Исполнено ( кассовый расход)</t>
  </si>
  <si>
    <t>Подпрограмма «Энергосбережение и повышение энергетической эффективности на территории муниципального района «Хомутовский район» в муниципальных казенных учреждениях»</t>
  </si>
  <si>
    <t>Подпрограмма «Регулирование качества окружающей среды на территории Хомутовского района Курской области» муниципальной программы «Охрана окружающей среды на территории Хомутовского района Курской области»</t>
  </si>
  <si>
    <t>Организация хранения, комплектования и использования документов архивного фонда и иных архивных документов, содержание работников архивного отдела</t>
  </si>
  <si>
    <t>Подпрограмма «Формирование доступной среды для инвалидов и других маломобильных групп населения»</t>
  </si>
  <si>
    <t>Муниципальная программа «Формирование законопослушного поведения участников дорожного движения на территории Хомутовского района Курской области»</t>
  </si>
  <si>
    <t>Подпрограмма «Развитие системы законопослушного поведения участников дорожного движения на территории Хомутовского района Курской области»</t>
  </si>
  <si>
    <t>Муниципальная программа «Комплексное развитие сельских территорий Хомутовского района Курской области»</t>
  </si>
  <si>
    <t>Подпрограмма "Создание и  развитие инфраструктуры на сельских ткрриториях"</t>
  </si>
  <si>
    <t>Муниципальная программа Хомутовского района Курской области «Обеспечение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</t>
  </si>
  <si>
    <t>Подпрограмма «Ведение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 муниципальной программы Хомутовского района Курской области «Обеспечение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</t>
  </si>
  <si>
    <t xml:space="preserve">Подпрограмма «Реализация мероприятий, направленных на развитие муниципальной службы» </t>
  </si>
  <si>
    <t>% исполнения 2024</t>
  </si>
  <si>
    <t xml:space="preserve">            Информация о выплнении  бюджетных обязательств муниципальных программ  Администрации Хомутовского района                                                                  за 1 квартал 2024 год и   1 квартал 2025 год </t>
  </si>
  <si>
    <t>Лимиты бюджетных обязательств на 2024 год</t>
  </si>
  <si>
    <t>Лимиты бюджетных обязательств                          на 2025 год</t>
  </si>
  <si>
    <t>за 1 кв.    2024 год</t>
  </si>
  <si>
    <t>за  1 кв. 2025 год</t>
  </si>
  <si>
    <t>Отклонение  2025 год  к 2024 году (+,-)</t>
  </si>
  <si>
    <t>% исполнения 2025</t>
  </si>
  <si>
    <t>«Обеспечение эффективного функционирования вспомогательных служб деятельности органов местного самоуправления муниципального района «Хомутовский район» Курской области»</t>
  </si>
  <si>
    <t>«Обеспечение реализации муниципальной программы «Обеспечение эффективного функционирования вспомогательных служб деятельности органов местного самоуправления муниципального района «Хомутовский район» Курской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</si>
</sst>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[Red]\-#,##0.00\ "/>
    <numFmt numFmtId="167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8.25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/>
    </xf>
    <xf numFmtId="4" fontId="0" fillId="0" borderId="0" xfId="0" applyNumberFormat="1"/>
    <xf numFmtId="43" fontId="0" fillId="0" borderId="0" xfId="0" applyNumberFormat="1"/>
    <xf numFmtId="0" fontId="0" fillId="0" borderId="0" xfId="0" applyNumberFormat="1"/>
    <xf numFmtId="0" fontId="10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4" fillId="0" borderId="1" xfId="1" applyFont="1" applyBorder="1" applyAlignment="1" applyProtection="1">
      <alignment vertical="top" wrapText="1"/>
    </xf>
    <xf numFmtId="0" fontId="15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15" fillId="0" borderId="1" xfId="1" applyFont="1" applyBorder="1" applyAlignment="1" applyProtection="1">
      <alignment wrapText="1"/>
    </xf>
    <xf numFmtId="0" fontId="15" fillId="0" borderId="1" xfId="1" applyFont="1" applyBorder="1" applyAlignment="1" applyProtection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1" xfId="1" applyFont="1" applyBorder="1" applyAlignment="1" applyProtection="1">
      <alignment vertical="top" wrapText="1"/>
    </xf>
    <xf numFmtId="0" fontId="15" fillId="0" borderId="1" xfId="1" applyFont="1" applyBorder="1" applyAlignment="1" applyProtection="1">
      <alignment horizontal="justify" vertical="top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12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4" xfId="0" applyBorder="1"/>
    <xf numFmtId="0" fontId="9" fillId="0" borderId="4" xfId="0" applyFont="1" applyBorder="1"/>
    <xf numFmtId="0" fontId="7" fillId="0" borderId="4" xfId="0" applyFont="1" applyBorder="1"/>
    <xf numFmtId="0" fontId="6" fillId="0" borderId="4" xfId="0" applyFont="1" applyBorder="1"/>
    <xf numFmtId="0" fontId="5" fillId="0" borderId="6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16" fillId="0" borderId="0" xfId="0" applyFont="1"/>
    <xf numFmtId="4" fontId="1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4" fontId="4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7" fontId="4" fillId="0" borderId="6" xfId="0" applyNumberFormat="1" applyFont="1" applyBorder="1" applyAlignment="1">
      <alignment horizontal="center" vertical="center"/>
    </xf>
    <xf numFmtId="165" fontId="4" fillId="0" borderId="1" xfId="0" applyNumberFormat="1" applyFont="1" applyBorder="1"/>
    <xf numFmtId="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Fill="1" applyBorder="1"/>
    <xf numFmtId="166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horizontal="right"/>
    </xf>
    <xf numFmtId="4" fontId="12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0CEF4BA013D12EF2B43706371C6983BB1337ADFE76B8FD0FDE497C687212703773082EB8EA1DFFC98BB2B3Ds7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E97347D6B77F70281CE5D7EBD1CAB268A8B45EF8332E6DA40B8521BFAB0D6CCFEA988E8E1FFB6635396E7762g6L" TargetMode="External"/><Relationship Id="rId1" Type="http://schemas.openxmlformats.org/officeDocument/2006/relationships/hyperlink" Target="consultantplus://offline/ref=E97347D6B77F70281CE5D7EBD1CAB268A8B45EF8332E6DA40B8521BFAB0D6CCFEA988E8E1FFB6635396C7E62g4L" TargetMode="External"/><Relationship Id="rId6" Type="http://schemas.openxmlformats.org/officeDocument/2006/relationships/hyperlink" Target="consultantplus://offline/ref=C6EF3AE28B6C46D1117CBBA251A07B11C6C7C5768D6761820E322DA1BBA42282C9440EEF08E6CC43400235U6VEM" TargetMode="External"/><Relationship Id="rId5" Type="http://schemas.openxmlformats.org/officeDocument/2006/relationships/hyperlink" Target="consultantplus://offline/ref=C6EF3AE28B6C46D1117CBBA251A07B11C6C7C5768D6761820E322DA1BBA42282C9440EEF08E6CC43400235U6VEM" TargetMode="External"/><Relationship Id="rId4" Type="http://schemas.openxmlformats.org/officeDocument/2006/relationships/hyperlink" Target="consultantplus://offline/ref=C6EF3AE28B6C46D1117CBBA251A07B11C6C7C5768D6761820E322DA1BBA42282C9440EEF08E6CC43400235U6V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67" zoomScale="82" zoomScaleNormal="82" workbookViewId="0">
      <selection activeCell="E13" sqref="E13"/>
    </sheetView>
  </sheetViews>
  <sheetFormatPr defaultRowHeight="15" x14ac:dyDescent="0.25"/>
  <cols>
    <col min="1" max="1" width="4.140625" customWidth="1"/>
    <col min="2" max="2" width="60.5703125" style="11" customWidth="1"/>
    <col min="3" max="3" width="23.140625" style="11" customWidth="1"/>
    <col min="4" max="4" width="24" customWidth="1"/>
    <col min="5" max="5" width="19.28515625" customWidth="1"/>
    <col min="6" max="6" width="18.85546875" customWidth="1"/>
    <col min="7" max="7" width="22" customWidth="1"/>
    <col min="8" max="8" width="9.85546875" customWidth="1"/>
    <col min="9" max="9" width="9.5703125" customWidth="1"/>
    <col min="11" max="11" width="14.7109375" customWidth="1"/>
    <col min="12" max="12" width="14.5703125" bestFit="1" customWidth="1"/>
    <col min="13" max="13" width="10.42578125" bestFit="1" customWidth="1"/>
  </cols>
  <sheetData>
    <row r="1" spans="1:10" ht="18.75" x14ac:dyDescent="0.3">
      <c r="G1" s="48"/>
      <c r="H1" s="48"/>
      <c r="I1" s="48"/>
    </row>
    <row r="2" spans="1:10" ht="44.25" customHeight="1" x14ac:dyDescent="0.25">
      <c r="B2" s="57" t="s">
        <v>60</v>
      </c>
      <c r="C2" s="57"/>
      <c r="D2" s="57"/>
      <c r="E2" s="57"/>
      <c r="F2" s="57"/>
      <c r="G2" s="57"/>
      <c r="H2" s="57"/>
      <c r="I2" s="57"/>
    </row>
    <row r="3" spans="1:10" ht="18.75" x14ac:dyDescent="0.3">
      <c r="D3" s="31"/>
      <c r="E3" s="31"/>
      <c r="F3" s="31"/>
      <c r="G3" s="31"/>
      <c r="H3" s="12"/>
      <c r="I3" s="3"/>
    </row>
    <row r="4" spans="1:10" ht="15.75" x14ac:dyDescent="0.25">
      <c r="A4" s="1"/>
      <c r="B4" s="9"/>
      <c r="C4" s="9"/>
      <c r="D4" s="1"/>
      <c r="E4" s="1"/>
      <c r="F4" s="1"/>
      <c r="G4" s="1"/>
      <c r="H4" s="1"/>
      <c r="I4" s="1"/>
      <c r="J4" s="1"/>
    </row>
    <row r="5" spans="1:10" ht="20.25" customHeight="1" x14ac:dyDescent="0.25">
      <c r="A5" s="52" t="s">
        <v>0</v>
      </c>
      <c r="B5" s="55" t="s">
        <v>1</v>
      </c>
      <c r="C5" s="52" t="s">
        <v>61</v>
      </c>
      <c r="D5" s="52" t="s">
        <v>62</v>
      </c>
      <c r="E5" s="49" t="s">
        <v>47</v>
      </c>
      <c r="F5" s="50"/>
      <c r="G5" s="51"/>
      <c r="H5" s="52" t="s">
        <v>59</v>
      </c>
      <c r="I5" s="52" t="s">
        <v>66</v>
      </c>
      <c r="J5" s="1"/>
    </row>
    <row r="6" spans="1:10" ht="47.25" customHeight="1" x14ac:dyDescent="0.25">
      <c r="A6" s="53"/>
      <c r="B6" s="56"/>
      <c r="C6" s="54"/>
      <c r="D6" s="54"/>
      <c r="E6" s="33" t="s">
        <v>63</v>
      </c>
      <c r="F6" s="33" t="s">
        <v>64</v>
      </c>
      <c r="G6" s="42" t="s">
        <v>65</v>
      </c>
      <c r="H6" s="53"/>
      <c r="I6" s="53"/>
      <c r="J6" s="1"/>
    </row>
    <row r="7" spans="1:10" s="6" customFormat="1" ht="11.25" customHeight="1" x14ac:dyDescent="0.25">
      <c r="A7" s="34">
        <v>1</v>
      </c>
      <c r="B7" s="10">
        <v>2</v>
      </c>
      <c r="C7" s="10"/>
      <c r="D7" s="5">
        <v>3</v>
      </c>
      <c r="E7" s="5"/>
      <c r="F7" s="5"/>
      <c r="G7" s="5">
        <v>6</v>
      </c>
      <c r="H7" s="41"/>
      <c r="I7" s="5">
        <v>9</v>
      </c>
      <c r="J7" s="2"/>
    </row>
    <row r="8" spans="1:10" s="8" customFormat="1" ht="31.5" x14ac:dyDescent="0.25">
      <c r="A8" s="35">
        <v>1</v>
      </c>
      <c r="B8" s="4" t="s">
        <v>3</v>
      </c>
      <c r="C8" s="60">
        <f t="shared" ref="C8" si="0">C9+C10+C11</f>
        <v>49472883</v>
      </c>
      <c r="D8" s="61">
        <v>29333608</v>
      </c>
      <c r="E8" s="60">
        <v>10613687.07</v>
      </c>
      <c r="F8" s="60">
        <v>8483051.7699999996</v>
      </c>
      <c r="G8" s="62">
        <f>F8-E8</f>
        <v>-2130635.3000000007</v>
      </c>
      <c r="H8" s="63">
        <f>E8/C8*100</f>
        <v>21.453544702458515</v>
      </c>
      <c r="I8" s="64">
        <f>F8/D8*100</f>
        <v>28.919223881358203</v>
      </c>
      <c r="J8" s="7"/>
    </row>
    <row r="9" spans="1:10" ht="18.75" customHeight="1" x14ac:dyDescent="0.25">
      <c r="A9" s="36"/>
      <c r="B9" s="16" t="s">
        <v>4</v>
      </c>
      <c r="C9" s="65">
        <v>32190470</v>
      </c>
      <c r="D9" s="47">
        <v>17343780</v>
      </c>
      <c r="E9" s="66">
        <v>6652065.2199999997</v>
      </c>
      <c r="F9" s="66">
        <v>5500336.3899999997</v>
      </c>
      <c r="G9" s="67">
        <f t="shared" ref="G9:G69" si="1">F9-E9</f>
        <v>-1151728.83</v>
      </c>
      <c r="H9" s="63">
        <f t="shared" ref="H9:H69" si="2">E9/C9*100</f>
        <v>20.664703621910459</v>
      </c>
      <c r="I9" s="64">
        <f t="shared" ref="I9:I69" si="3">F9/D9*100</f>
        <v>31.713596401707122</v>
      </c>
      <c r="J9" s="1"/>
    </row>
    <row r="10" spans="1:10" ht="18" customHeight="1" x14ac:dyDescent="0.25">
      <c r="A10" s="36"/>
      <c r="B10" s="16" t="s">
        <v>5</v>
      </c>
      <c r="C10" s="65">
        <v>17282413</v>
      </c>
      <c r="D10" s="47">
        <v>11989828</v>
      </c>
      <c r="E10" s="66">
        <v>3961621.85</v>
      </c>
      <c r="F10" s="66">
        <v>2982715.38</v>
      </c>
      <c r="G10" s="67">
        <f t="shared" si="1"/>
        <v>-978906.4700000002</v>
      </c>
      <c r="H10" s="63">
        <f t="shared" si="2"/>
        <v>22.92285139812363</v>
      </c>
      <c r="I10" s="64">
        <f t="shared" si="3"/>
        <v>24.877048945155845</v>
      </c>
      <c r="J10" s="1"/>
    </row>
    <row r="11" spans="1:10" ht="31.5" x14ac:dyDescent="0.25">
      <c r="A11" s="36"/>
      <c r="B11" s="16" t="s">
        <v>6</v>
      </c>
      <c r="C11" s="65"/>
      <c r="D11" s="47"/>
      <c r="E11" s="66"/>
      <c r="F11" s="66"/>
      <c r="G11" s="67">
        <f t="shared" si="1"/>
        <v>0</v>
      </c>
      <c r="H11" s="63"/>
      <c r="I11" s="64"/>
      <c r="J11" s="1"/>
    </row>
    <row r="12" spans="1:10" s="8" customFormat="1" ht="36" customHeight="1" x14ac:dyDescent="0.25">
      <c r="A12" s="35">
        <v>2</v>
      </c>
      <c r="B12" s="17" t="s">
        <v>7</v>
      </c>
      <c r="C12" s="68">
        <f t="shared" ref="C12" si="4">C13+C14+C15</f>
        <v>27198331</v>
      </c>
      <c r="D12" s="61">
        <v>16346273</v>
      </c>
      <c r="E12" s="68">
        <v>3308233.02</v>
      </c>
      <c r="F12" s="68">
        <v>3616840.16</v>
      </c>
      <c r="G12" s="62">
        <f t="shared" si="1"/>
        <v>308607.14000000013</v>
      </c>
      <c r="H12" s="63">
        <f t="shared" si="2"/>
        <v>12.163367744881111</v>
      </c>
      <c r="I12" s="64">
        <f t="shared" si="3"/>
        <v>22.126390278689218</v>
      </c>
      <c r="J12" s="7"/>
    </row>
    <row r="13" spans="1:10" s="8" customFormat="1" ht="31.5" x14ac:dyDescent="0.25">
      <c r="A13" s="35"/>
      <c r="B13" s="16" t="s">
        <v>8</v>
      </c>
      <c r="C13" s="69">
        <v>1392400</v>
      </c>
      <c r="D13" s="47">
        <v>1893252</v>
      </c>
      <c r="E13" s="70">
        <v>334395.71999999997</v>
      </c>
      <c r="F13" s="70">
        <v>473313</v>
      </c>
      <c r="G13" s="67">
        <f t="shared" si="1"/>
        <v>138917.28000000003</v>
      </c>
      <c r="H13" s="63">
        <f t="shared" si="2"/>
        <v>24.015779948290721</v>
      </c>
      <c r="I13" s="64">
        <f t="shared" si="3"/>
        <v>25</v>
      </c>
      <c r="J13" s="7"/>
    </row>
    <row r="14" spans="1:10" s="8" customFormat="1" ht="31.5" x14ac:dyDescent="0.25">
      <c r="A14" s="35"/>
      <c r="B14" s="16" t="s">
        <v>9</v>
      </c>
      <c r="C14" s="69">
        <v>5673467</v>
      </c>
      <c r="D14" s="47">
        <v>6667495</v>
      </c>
      <c r="E14" s="70">
        <v>1713794.6</v>
      </c>
      <c r="F14" s="70">
        <v>1900510.48</v>
      </c>
      <c r="G14" s="67">
        <f t="shared" si="1"/>
        <v>186715.87999999989</v>
      </c>
      <c r="H14" s="63">
        <f t="shared" si="2"/>
        <v>30.207183720289553</v>
      </c>
      <c r="I14" s="64">
        <f t="shared" si="3"/>
        <v>28.504115563641218</v>
      </c>
      <c r="J14" s="7"/>
    </row>
    <row r="15" spans="1:10" ht="32.25" customHeight="1" x14ac:dyDescent="0.25">
      <c r="A15" s="36"/>
      <c r="B15" s="16" t="s">
        <v>10</v>
      </c>
      <c r="C15" s="69">
        <v>20132464</v>
      </c>
      <c r="D15" s="47">
        <v>7785526</v>
      </c>
      <c r="E15" s="70">
        <v>1260042.7</v>
      </c>
      <c r="F15" s="70">
        <v>1243016.68</v>
      </c>
      <c r="G15" s="67">
        <f t="shared" si="1"/>
        <v>-17026.020000000019</v>
      </c>
      <c r="H15" s="63">
        <f t="shared" si="2"/>
        <v>6.2587604776047288</v>
      </c>
      <c r="I15" s="64">
        <f t="shared" si="3"/>
        <v>15.965737960415263</v>
      </c>
      <c r="J15" s="1"/>
    </row>
    <row r="16" spans="1:10" ht="47.25" x14ac:dyDescent="0.25">
      <c r="A16" s="35">
        <v>3</v>
      </c>
      <c r="B16" s="27" t="s">
        <v>11</v>
      </c>
      <c r="C16" s="68">
        <f>C17+C18+C19</f>
        <v>281004153</v>
      </c>
      <c r="D16" s="61">
        <v>279560665</v>
      </c>
      <c r="E16" s="68">
        <v>57204012.339999996</v>
      </c>
      <c r="F16" s="68">
        <v>67278545.269999996</v>
      </c>
      <c r="G16" s="62">
        <f t="shared" si="1"/>
        <v>10074532.93</v>
      </c>
      <c r="H16" s="63">
        <f t="shared" si="2"/>
        <v>20.356998901720857</v>
      </c>
      <c r="I16" s="64">
        <f t="shared" si="3"/>
        <v>24.065812431087181</v>
      </c>
      <c r="J16" s="1"/>
    </row>
    <row r="17" spans="1:12" ht="31.5" x14ac:dyDescent="0.25">
      <c r="A17" s="36"/>
      <c r="B17" s="18" t="s">
        <v>8</v>
      </c>
      <c r="C17" s="71">
        <v>6171532</v>
      </c>
      <c r="D17" s="72">
        <v>5536258</v>
      </c>
      <c r="E17" s="66">
        <v>1158341.1000000001</v>
      </c>
      <c r="F17" s="66">
        <v>1424370.93</v>
      </c>
      <c r="G17" s="67">
        <f t="shared" si="1"/>
        <v>266029.82999999984</v>
      </c>
      <c r="H17" s="63">
        <f t="shared" si="2"/>
        <v>18.769101415985531</v>
      </c>
      <c r="I17" s="64">
        <f t="shared" si="3"/>
        <v>25.728044646763209</v>
      </c>
      <c r="J17" s="1"/>
      <c r="K17" s="15"/>
      <c r="L17" s="14"/>
    </row>
    <row r="18" spans="1:12" ht="17.25" customHeight="1" x14ac:dyDescent="0.25">
      <c r="A18" s="36"/>
      <c r="B18" s="19" t="s">
        <v>12</v>
      </c>
      <c r="C18" s="71">
        <v>252475545</v>
      </c>
      <c r="D18" s="72">
        <v>253350206</v>
      </c>
      <c r="E18" s="66">
        <v>49270960.939999998</v>
      </c>
      <c r="F18" s="66">
        <v>60859245.579999998</v>
      </c>
      <c r="G18" s="67">
        <f t="shared" si="1"/>
        <v>11588284.640000001</v>
      </c>
      <c r="H18" s="63">
        <f t="shared" si="2"/>
        <v>19.515141927904342</v>
      </c>
      <c r="I18" s="64">
        <f t="shared" si="3"/>
        <v>24.021786498961838</v>
      </c>
      <c r="J18" s="1"/>
    </row>
    <row r="19" spans="1:12" ht="31.5" x14ac:dyDescent="0.25">
      <c r="A19" s="36"/>
      <c r="B19" s="19" t="s">
        <v>13</v>
      </c>
      <c r="C19" s="71">
        <v>22357076</v>
      </c>
      <c r="D19" s="72">
        <v>20674201</v>
      </c>
      <c r="E19" s="66">
        <v>6774710.2999999998</v>
      </c>
      <c r="F19" s="66">
        <v>4994928.76</v>
      </c>
      <c r="G19" s="67">
        <f t="shared" si="1"/>
        <v>-1779781.54</v>
      </c>
      <c r="H19" s="63">
        <f t="shared" si="2"/>
        <v>30.302309210739363</v>
      </c>
      <c r="I19" s="64">
        <f t="shared" si="3"/>
        <v>24.16020217661616</v>
      </c>
      <c r="J19" s="1"/>
    </row>
    <row r="20" spans="1:12" ht="63" x14ac:dyDescent="0.25">
      <c r="A20" s="35">
        <v>4</v>
      </c>
      <c r="B20" s="17" t="s">
        <v>14</v>
      </c>
      <c r="C20" s="60">
        <f>C21</f>
        <v>259146</v>
      </c>
      <c r="D20" s="61">
        <v>604638</v>
      </c>
      <c r="E20" s="60">
        <v>0</v>
      </c>
      <c r="F20" s="60">
        <v>61500</v>
      </c>
      <c r="G20" s="62">
        <f t="shared" si="1"/>
        <v>61500</v>
      </c>
      <c r="H20" s="63">
        <f t="shared" si="2"/>
        <v>0</v>
      </c>
      <c r="I20" s="64">
        <f t="shared" si="3"/>
        <v>10.171375269169321</v>
      </c>
      <c r="J20" s="1"/>
    </row>
    <row r="21" spans="1:12" ht="33" customHeight="1" x14ac:dyDescent="0.25">
      <c r="A21" s="35"/>
      <c r="B21" s="20" t="s">
        <v>15</v>
      </c>
      <c r="C21" s="65">
        <v>259146</v>
      </c>
      <c r="D21" s="47">
        <v>604638</v>
      </c>
      <c r="E21" s="65"/>
      <c r="F21" s="65">
        <v>61500</v>
      </c>
      <c r="G21" s="67">
        <f t="shared" si="1"/>
        <v>61500</v>
      </c>
      <c r="H21" s="63">
        <f t="shared" si="2"/>
        <v>0</v>
      </c>
      <c r="I21" s="64">
        <f t="shared" si="3"/>
        <v>10.171375269169321</v>
      </c>
      <c r="J21" s="1"/>
    </row>
    <row r="22" spans="1:12" ht="63" x14ac:dyDescent="0.25">
      <c r="A22" s="35">
        <v>5</v>
      </c>
      <c r="B22" s="21" t="s">
        <v>43</v>
      </c>
      <c r="C22" s="60">
        <f>C23</f>
        <v>0</v>
      </c>
      <c r="D22" s="73">
        <v>0</v>
      </c>
      <c r="E22" s="60">
        <v>0</v>
      </c>
      <c r="F22" s="60">
        <v>0</v>
      </c>
      <c r="G22" s="62">
        <f t="shared" si="1"/>
        <v>0</v>
      </c>
      <c r="H22" s="63"/>
      <c r="I22" s="64"/>
      <c r="J22" s="1"/>
      <c r="K22" s="13"/>
    </row>
    <row r="23" spans="1:12" ht="60.75" customHeight="1" x14ac:dyDescent="0.25">
      <c r="A23" s="35"/>
      <c r="B23" s="20" t="s">
        <v>48</v>
      </c>
      <c r="C23" s="65"/>
      <c r="D23" s="74"/>
      <c r="E23" s="65"/>
      <c r="F23" s="65"/>
      <c r="G23" s="67">
        <f t="shared" si="1"/>
        <v>0</v>
      </c>
      <c r="H23" s="63"/>
      <c r="I23" s="64"/>
      <c r="J23" s="1"/>
    </row>
    <row r="24" spans="1:12" s="8" customFormat="1" ht="34.5" customHeight="1" x14ac:dyDescent="0.25">
      <c r="A24" s="35">
        <v>6</v>
      </c>
      <c r="B24" s="17" t="s">
        <v>16</v>
      </c>
      <c r="C24" s="75">
        <f>C25+C26</f>
        <v>5620669</v>
      </c>
      <c r="D24" s="76">
        <v>830846</v>
      </c>
      <c r="E24" s="75">
        <v>64338.06</v>
      </c>
      <c r="F24" s="75">
        <v>0</v>
      </c>
      <c r="G24" s="62">
        <f t="shared" si="1"/>
        <v>-64338.06</v>
      </c>
      <c r="H24" s="63">
        <f t="shared" si="2"/>
        <v>1.1446690776489417</v>
      </c>
      <c r="I24" s="64">
        <f t="shared" si="3"/>
        <v>0</v>
      </c>
      <c r="J24" s="7"/>
    </row>
    <row r="25" spans="1:12" s="8" customFormat="1" ht="31.5" x14ac:dyDescent="0.25">
      <c r="A25" s="35"/>
      <c r="B25" s="16" t="s">
        <v>17</v>
      </c>
      <c r="C25" s="65">
        <v>1301769</v>
      </c>
      <c r="D25" s="47">
        <v>830846</v>
      </c>
      <c r="E25" s="77">
        <v>64338.06</v>
      </c>
      <c r="F25" s="77"/>
      <c r="G25" s="67">
        <f t="shared" si="1"/>
        <v>-64338.06</v>
      </c>
      <c r="H25" s="63">
        <f t="shared" si="2"/>
        <v>4.9423561323091887</v>
      </c>
      <c r="I25" s="64">
        <f t="shared" si="3"/>
        <v>0</v>
      </c>
      <c r="J25" s="7"/>
    </row>
    <row r="26" spans="1:12" s="8" customFormat="1" ht="78.75" x14ac:dyDescent="0.25">
      <c r="A26" s="35"/>
      <c r="B26" s="26" t="s">
        <v>49</v>
      </c>
      <c r="C26" s="65">
        <v>4318900</v>
      </c>
      <c r="D26" s="47"/>
      <c r="E26" s="77"/>
      <c r="F26" s="77"/>
      <c r="G26" s="67">
        <f t="shared" si="1"/>
        <v>0</v>
      </c>
      <c r="H26" s="63"/>
      <c r="I26" s="64"/>
      <c r="J26" s="7"/>
    </row>
    <row r="27" spans="1:12" s="8" customFormat="1" ht="47.25" x14ac:dyDescent="0.25">
      <c r="A27" s="35">
        <v>7</v>
      </c>
      <c r="B27" s="17" t="s">
        <v>18</v>
      </c>
      <c r="C27" s="60">
        <f>C28+C29</f>
        <v>72913302</v>
      </c>
      <c r="D27" s="61">
        <v>5199257</v>
      </c>
      <c r="E27" s="60">
        <v>381501.34</v>
      </c>
      <c r="F27" s="60">
        <v>137912</v>
      </c>
      <c r="G27" s="62">
        <f t="shared" si="1"/>
        <v>-243589.34000000003</v>
      </c>
      <c r="H27" s="63">
        <f t="shared" si="2"/>
        <v>0.52322598145397403</v>
      </c>
      <c r="I27" s="64">
        <f t="shared" si="3"/>
        <v>2.6525328522902405</v>
      </c>
      <c r="J27" s="7"/>
    </row>
    <row r="28" spans="1:12" s="8" customFormat="1" ht="47.25" x14ac:dyDescent="0.25">
      <c r="A28" s="35"/>
      <c r="B28" s="16" t="s">
        <v>19</v>
      </c>
      <c r="C28" s="65">
        <v>72179526</v>
      </c>
      <c r="D28" s="47">
        <v>2004000</v>
      </c>
      <c r="E28" s="65">
        <v>925.34</v>
      </c>
      <c r="F28" s="65">
        <v>137912</v>
      </c>
      <c r="G28" s="67">
        <f t="shared" si="1"/>
        <v>136986.66</v>
      </c>
      <c r="H28" s="63">
        <f t="shared" si="2"/>
        <v>1.2819978895400339E-3</v>
      </c>
      <c r="I28" s="64">
        <f t="shared" si="3"/>
        <v>6.8818363273453089</v>
      </c>
      <c r="J28" s="7"/>
    </row>
    <row r="29" spans="1:12" ht="36" customHeight="1" x14ac:dyDescent="0.25">
      <c r="A29" s="35"/>
      <c r="B29" s="16" t="s">
        <v>39</v>
      </c>
      <c r="C29" s="65">
        <v>733776</v>
      </c>
      <c r="D29" s="47">
        <v>3195257</v>
      </c>
      <c r="E29" s="65">
        <v>380576</v>
      </c>
      <c r="F29" s="65"/>
      <c r="G29" s="67">
        <f t="shared" si="1"/>
        <v>-380576</v>
      </c>
      <c r="H29" s="63">
        <f t="shared" si="2"/>
        <v>51.865419419550385</v>
      </c>
      <c r="I29" s="64">
        <f t="shared" si="3"/>
        <v>0</v>
      </c>
      <c r="J29" s="1"/>
    </row>
    <row r="30" spans="1:12" ht="78.75" customHeight="1" x14ac:dyDescent="0.25">
      <c r="A30" s="35">
        <v>8</v>
      </c>
      <c r="B30" s="4" t="s">
        <v>20</v>
      </c>
      <c r="C30" s="75">
        <f>C31+C32+C33</f>
        <v>1137764</v>
      </c>
      <c r="D30" s="76">
        <v>1254096</v>
      </c>
      <c r="E30" s="75">
        <v>15200</v>
      </c>
      <c r="F30" s="75">
        <v>80430</v>
      </c>
      <c r="G30" s="62">
        <f t="shared" si="1"/>
        <v>65230</v>
      </c>
      <c r="H30" s="63">
        <f t="shared" si="2"/>
        <v>1.3359536775640641</v>
      </c>
      <c r="I30" s="64">
        <f t="shared" si="3"/>
        <v>6.4133846212730123</v>
      </c>
      <c r="J30" s="1"/>
    </row>
    <row r="31" spans="1:12" ht="48.75" customHeight="1" x14ac:dyDescent="0.25">
      <c r="A31" s="35"/>
      <c r="B31" s="20" t="s">
        <v>21</v>
      </c>
      <c r="C31" s="78">
        <v>20000</v>
      </c>
      <c r="D31" s="79">
        <v>330000</v>
      </c>
      <c r="E31" s="65">
        <v>5000</v>
      </c>
      <c r="F31" s="65">
        <v>80430</v>
      </c>
      <c r="G31" s="67">
        <f t="shared" si="1"/>
        <v>75430</v>
      </c>
      <c r="H31" s="63">
        <f t="shared" si="2"/>
        <v>25</v>
      </c>
      <c r="I31" s="64">
        <f t="shared" si="3"/>
        <v>24.372727272727275</v>
      </c>
      <c r="J31" s="1"/>
    </row>
    <row r="32" spans="1:12" ht="36.75" customHeight="1" x14ac:dyDescent="0.25">
      <c r="A32" s="35"/>
      <c r="B32" s="16" t="s">
        <v>22</v>
      </c>
      <c r="C32" s="78">
        <v>20000</v>
      </c>
      <c r="D32" s="79">
        <v>10000</v>
      </c>
      <c r="E32" s="65">
        <v>10200</v>
      </c>
      <c r="F32" s="65"/>
      <c r="G32" s="67">
        <f t="shared" si="1"/>
        <v>-10200</v>
      </c>
      <c r="H32" s="63">
        <f t="shared" si="2"/>
        <v>51</v>
      </c>
      <c r="I32" s="64">
        <f t="shared" si="3"/>
        <v>0</v>
      </c>
      <c r="J32" s="1"/>
    </row>
    <row r="33" spans="1:10" s="8" customFormat="1" ht="34.5" customHeight="1" x14ac:dyDescent="0.25">
      <c r="A33" s="35"/>
      <c r="B33" s="28" t="s">
        <v>23</v>
      </c>
      <c r="C33" s="65">
        <v>1097764</v>
      </c>
      <c r="D33" s="47">
        <v>914096</v>
      </c>
      <c r="E33" s="65"/>
      <c r="F33" s="65"/>
      <c r="G33" s="67">
        <f t="shared" si="1"/>
        <v>0</v>
      </c>
      <c r="H33" s="63">
        <f t="shared" si="2"/>
        <v>0</v>
      </c>
      <c r="I33" s="64">
        <f t="shared" si="3"/>
        <v>0</v>
      </c>
      <c r="J33" s="7"/>
    </row>
    <row r="34" spans="1:10" ht="33.75" customHeight="1" x14ac:dyDescent="0.25">
      <c r="A34" s="35">
        <v>9</v>
      </c>
      <c r="B34" s="17" t="s">
        <v>24</v>
      </c>
      <c r="C34" s="60">
        <f t="shared" ref="C34" si="5">C35</f>
        <v>146700</v>
      </c>
      <c r="D34" s="80">
        <v>641653</v>
      </c>
      <c r="E34" s="60">
        <v>82739.600000000006</v>
      </c>
      <c r="F34" s="60">
        <v>145197.6</v>
      </c>
      <c r="G34" s="62">
        <f t="shared" si="1"/>
        <v>62458</v>
      </c>
      <c r="H34" s="63">
        <f t="shared" si="2"/>
        <v>56.40054533060669</v>
      </c>
      <c r="I34" s="64">
        <f t="shared" si="3"/>
        <v>22.628679364079961</v>
      </c>
      <c r="J34" s="1"/>
    </row>
    <row r="35" spans="1:10" ht="31.5" x14ac:dyDescent="0.25">
      <c r="A35" s="35"/>
      <c r="B35" s="16" t="s">
        <v>58</v>
      </c>
      <c r="C35" s="65">
        <v>146700</v>
      </c>
      <c r="D35" s="47">
        <v>641653</v>
      </c>
      <c r="E35" s="65">
        <v>82739.600000000006</v>
      </c>
      <c r="F35" s="81">
        <v>145197.6</v>
      </c>
      <c r="G35" s="67">
        <f t="shared" si="1"/>
        <v>62458</v>
      </c>
      <c r="H35" s="63">
        <f t="shared" si="2"/>
        <v>56.40054533060669</v>
      </c>
      <c r="I35" s="64">
        <f t="shared" si="3"/>
        <v>22.628679364079961</v>
      </c>
      <c r="J35" s="1"/>
    </row>
    <row r="36" spans="1:10" ht="31.5" x14ac:dyDescent="0.25">
      <c r="A36" s="35">
        <v>10</v>
      </c>
      <c r="B36" s="17" t="s">
        <v>25</v>
      </c>
      <c r="C36" s="60">
        <f>C37+C38</f>
        <v>304551</v>
      </c>
      <c r="D36" s="61">
        <v>302815</v>
      </c>
      <c r="E36" s="60">
        <v>71376.100000000006</v>
      </c>
      <c r="F36" s="60">
        <v>75705</v>
      </c>
      <c r="G36" s="62">
        <f t="shared" si="1"/>
        <v>4328.8999999999942</v>
      </c>
      <c r="H36" s="63">
        <f t="shared" si="2"/>
        <v>23.436501604000647</v>
      </c>
      <c r="I36" s="64">
        <f t="shared" si="3"/>
        <v>25.000412793289634</v>
      </c>
      <c r="J36" s="1"/>
    </row>
    <row r="37" spans="1:10" ht="31.5" x14ac:dyDescent="0.25">
      <c r="A37" s="35"/>
      <c r="B37" s="16" t="s">
        <v>8</v>
      </c>
      <c r="C37" s="65">
        <v>304551</v>
      </c>
      <c r="D37" s="47">
        <v>302815</v>
      </c>
      <c r="E37" s="81">
        <v>71376.100000000006</v>
      </c>
      <c r="F37" s="81">
        <v>75705</v>
      </c>
      <c r="G37" s="67">
        <f t="shared" si="1"/>
        <v>4328.8999999999942</v>
      </c>
      <c r="H37" s="63">
        <f t="shared" si="2"/>
        <v>23.436501604000647</v>
      </c>
      <c r="I37" s="64">
        <f t="shared" si="3"/>
        <v>25.000412793289634</v>
      </c>
      <c r="J37" s="1"/>
    </row>
    <row r="38" spans="1:10" ht="47.25" x14ac:dyDescent="0.25">
      <c r="A38" s="35"/>
      <c r="B38" s="26" t="s">
        <v>50</v>
      </c>
      <c r="C38" s="65"/>
      <c r="D38" s="47"/>
      <c r="E38" s="65"/>
      <c r="F38" s="65"/>
      <c r="G38" s="67">
        <f t="shared" si="1"/>
        <v>0</v>
      </c>
      <c r="H38" s="63"/>
      <c r="I38" s="64" t="e">
        <f t="shared" si="3"/>
        <v>#DIV/0!</v>
      </c>
      <c r="J38" s="1"/>
    </row>
    <row r="39" spans="1:10" ht="63" x14ac:dyDescent="0.25">
      <c r="A39" s="35">
        <v>11</v>
      </c>
      <c r="B39" s="17" t="s">
        <v>26</v>
      </c>
      <c r="C39" s="60">
        <f>C40+C41+C42</f>
        <v>16893924</v>
      </c>
      <c r="D39" s="61">
        <v>21712603</v>
      </c>
      <c r="E39" s="60">
        <v>512470.3</v>
      </c>
      <c r="F39" s="60">
        <v>1832356.97</v>
      </c>
      <c r="G39" s="62">
        <f t="shared" si="1"/>
        <v>1319886.67</v>
      </c>
      <c r="H39" s="63">
        <f t="shared" si="2"/>
        <v>3.0334592484256468</v>
      </c>
      <c r="I39" s="64">
        <f t="shared" si="3"/>
        <v>8.4391400238838248</v>
      </c>
      <c r="J39" s="1"/>
    </row>
    <row r="40" spans="1:10" ht="30.75" customHeight="1" x14ac:dyDescent="0.25">
      <c r="A40" s="35"/>
      <c r="B40" s="22" t="s">
        <v>27</v>
      </c>
      <c r="C40" s="65">
        <v>16638924</v>
      </c>
      <c r="D40" s="47">
        <v>21335603</v>
      </c>
      <c r="E40" s="65">
        <v>432215.99</v>
      </c>
      <c r="F40" s="65">
        <v>1832356.97</v>
      </c>
      <c r="G40" s="67">
        <f t="shared" si="1"/>
        <v>1400140.98</v>
      </c>
      <c r="H40" s="63">
        <f t="shared" si="2"/>
        <v>2.5976198340710011</v>
      </c>
      <c r="I40" s="64">
        <f t="shared" si="3"/>
        <v>8.5882595865699223</v>
      </c>
      <c r="J40" s="1"/>
    </row>
    <row r="41" spans="1:10" ht="33" customHeight="1" x14ac:dyDescent="0.25">
      <c r="A41" s="35"/>
      <c r="B41" s="23" t="s">
        <v>28</v>
      </c>
      <c r="C41" s="65">
        <v>255000</v>
      </c>
      <c r="D41" s="47">
        <v>277000</v>
      </c>
      <c r="E41" s="65">
        <v>80254.31</v>
      </c>
      <c r="F41" s="65"/>
      <c r="G41" s="67">
        <f t="shared" si="1"/>
        <v>-80254.31</v>
      </c>
      <c r="H41" s="63">
        <f t="shared" si="2"/>
        <v>31.472278431372548</v>
      </c>
      <c r="I41" s="64">
        <f t="shared" si="3"/>
        <v>0</v>
      </c>
      <c r="J41" s="1"/>
    </row>
    <row r="42" spans="1:10" ht="31.5" x14ac:dyDescent="0.25">
      <c r="A42" s="35"/>
      <c r="B42" s="22" t="s">
        <v>44</v>
      </c>
      <c r="C42" s="65"/>
      <c r="D42" s="47">
        <v>100000</v>
      </c>
      <c r="E42" s="65"/>
      <c r="F42" s="65"/>
      <c r="G42" s="67">
        <f t="shared" si="1"/>
        <v>0</v>
      </c>
      <c r="H42" s="63" t="e">
        <f t="shared" si="2"/>
        <v>#DIV/0!</v>
      </c>
      <c r="I42" s="64">
        <f t="shared" si="3"/>
        <v>0</v>
      </c>
      <c r="J42" s="1"/>
    </row>
    <row r="43" spans="1:10" ht="47.25" customHeight="1" x14ac:dyDescent="0.25">
      <c r="A43" s="35">
        <v>12</v>
      </c>
      <c r="B43" s="17" t="s">
        <v>33</v>
      </c>
      <c r="C43" s="60">
        <f>C44+C45</f>
        <v>945200</v>
      </c>
      <c r="D43" s="61">
        <v>946626</v>
      </c>
      <c r="E43" s="60">
        <v>408572.03</v>
      </c>
      <c r="F43" s="60">
        <v>227091.57</v>
      </c>
      <c r="G43" s="62">
        <f t="shared" si="1"/>
        <v>-181480.46000000002</v>
      </c>
      <c r="H43" s="63">
        <f t="shared" si="2"/>
        <v>43.2259870926788</v>
      </c>
      <c r="I43" s="64">
        <f t="shared" si="3"/>
        <v>23.98957666491307</v>
      </c>
      <c r="J43" s="1"/>
    </row>
    <row r="44" spans="1:10" ht="31.5" customHeight="1" x14ac:dyDescent="0.25">
      <c r="A44" s="35"/>
      <c r="B44" s="26" t="s">
        <v>6</v>
      </c>
      <c r="C44" s="65">
        <v>696200</v>
      </c>
      <c r="D44" s="47">
        <v>946626</v>
      </c>
      <c r="E44" s="65">
        <v>160172.03</v>
      </c>
      <c r="F44" s="65">
        <v>227091.57</v>
      </c>
      <c r="G44" s="67">
        <f t="shared" si="1"/>
        <v>66919.540000000008</v>
      </c>
      <c r="H44" s="63">
        <f t="shared" si="2"/>
        <v>23.006611605860385</v>
      </c>
      <c r="I44" s="64">
        <f t="shared" si="3"/>
        <v>23.98957666491307</v>
      </c>
      <c r="J44" s="1"/>
    </row>
    <row r="45" spans="1:10" ht="39" customHeight="1" x14ac:dyDescent="0.25">
      <c r="A45" s="35"/>
      <c r="B45" s="24" t="s">
        <v>40</v>
      </c>
      <c r="C45" s="65">
        <v>249000</v>
      </c>
      <c r="D45" s="47"/>
      <c r="E45" s="65">
        <v>248400</v>
      </c>
      <c r="F45" s="65"/>
      <c r="G45" s="67">
        <f t="shared" si="1"/>
        <v>-248400</v>
      </c>
      <c r="H45" s="63">
        <f t="shared" si="2"/>
        <v>99.759036144578317</v>
      </c>
      <c r="I45" s="64" t="e">
        <f t="shared" si="3"/>
        <v>#DIV/0!</v>
      </c>
      <c r="J45" s="1"/>
    </row>
    <row r="46" spans="1:10" ht="65.25" customHeight="1" x14ac:dyDescent="0.25">
      <c r="A46" s="35">
        <v>13</v>
      </c>
      <c r="B46" s="4" t="s">
        <v>34</v>
      </c>
      <c r="C46" s="60">
        <f>C47+C48</f>
        <v>10000</v>
      </c>
      <c r="D46" s="61">
        <v>450157</v>
      </c>
      <c r="E46" s="60">
        <v>0</v>
      </c>
      <c r="F46" s="60">
        <v>48700</v>
      </c>
      <c r="G46" s="62">
        <f t="shared" si="1"/>
        <v>48700</v>
      </c>
      <c r="H46" s="63">
        <f t="shared" si="2"/>
        <v>0</v>
      </c>
      <c r="I46" s="64">
        <f t="shared" si="3"/>
        <v>10.818447785994664</v>
      </c>
      <c r="J46" s="1"/>
    </row>
    <row r="47" spans="1:10" ht="126" x14ac:dyDescent="0.25">
      <c r="A47" s="35"/>
      <c r="B47" s="26" t="s">
        <v>35</v>
      </c>
      <c r="C47" s="65">
        <v>10000</v>
      </c>
      <c r="D47" s="47">
        <v>10000</v>
      </c>
      <c r="E47" s="65"/>
      <c r="F47" s="65"/>
      <c r="G47" s="67">
        <f t="shared" si="1"/>
        <v>0</v>
      </c>
      <c r="H47" s="63">
        <f t="shared" si="2"/>
        <v>0</v>
      </c>
      <c r="I47" s="64">
        <f t="shared" si="3"/>
        <v>0</v>
      </c>
      <c r="J47" s="1"/>
    </row>
    <row r="48" spans="1:10" ht="110.25" customHeight="1" x14ac:dyDescent="0.25">
      <c r="A48" s="37"/>
      <c r="B48" s="26" t="s">
        <v>45</v>
      </c>
      <c r="C48" s="65"/>
      <c r="D48" s="74">
        <v>440157</v>
      </c>
      <c r="E48" s="65"/>
      <c r="F48" s="65">
        <v>48700</v>
      </c>
      <c r="G48" s="67">
        <f t="shared" si="1"/>
        <v>48700</v>
      </c>
      <c r="H48" s="63" t="e">
        <f t="shared" si="2"/>
        <v>#DIV/0!</v>
      </c>
      <c r="I48" s="64">
        <f t="shared" si="3"/>
        <v>11.064233898358996</v>
      </c>
    </row>
    <row r="49" spans="1:9" ht="78.75" x14ac:dyDescent="0.25">
      <c r="A49" s="35">
        <v>14</v>
      </c>
      <c r="B49" s="4" t="s">
        <v>29</v>
      </c>
      <c r="C49" s="82">
        <f>C50+C51</f>
        <v>8538994</v>
      </c>
      <c r="D49" s="80">
        <v>8307360</v>
      </c>
      <c r="E49" s="82">
        <v>2476223.9</v>
      </c>
      <c r="F49" s="82">
        <v>2878851.02</v>
      </c>
      <c r="G49" s="62">
        <f t="shared" si="1"/>
        <v>402627.12000000011</v>
      </c>
      <c r="H49" s="63">
        <f t="shared" si="2"/>
        <v>28.999012061608191</v>
      </c>
      <c r="I49" s="64">
        <f t="shared" si="3"/>
        <v>34.654222520752683</v>
      </c>
    </row>
    <row r="50" spans="1:9" ht="31.5" x14ac:dyDescent="0.25">
      <c r="A50" s="38"/>
      <c r="B50" s="26" t="s">
        <v>30</v>
      </c>
      <c r="C50" s="65">
        <v>5292791</v>
      </c>
      <c r="D50" s="47">
        <v>5305727</v>
      </c>
      <c r="E50" s="65">
        <v>1764263</v>
      </c>
      <c r="F50" s="65">
        <v>1768576</v>
      </c>
      <c r="G50" s="67">
        <f t="shared" si="1"/>
        <v>4313</v>
      </c>
      <c r="H50" s="63">
        <f t="shared" si="2"/>
        <v>33.333320737584387</v>
      </c>
      <c r="I50" s="64">
        <f t="shared" si="3"/>
        <v>33.333339615852829</v>
      </c>
    </row>
    <row r="51" spans="1:9" ht="31.5" x14ac:dyDescent="0.25">
      <c r="A51" s="37"/>
      <c r="B51" s="26" t="s">
        <v>6</v>
      </c>
      <c r="C51" s="65">
        <v>3246203</v>
      </c>
      <c r="D51" s="47">
        <v>3001633</v>
      </c>
      <c r="E51" s="65">
        <v>711960.9</v>
      </c>
      <c r="F51" s="65">
        <v>1110275.02</v>
      </c>
      <c r="G51" s="67">
        <f t="shared" si="1"/>
        <v>398314.12</v>
      </c>
      <c r="H51" s="63">
        <f t="shared" si="2"/>
        <v>21.932112686729695</v>
      </c>
      <c r="I51" s="64">
        <f t="shared" si="3"/>
        <v>36.989032969720149</v>
      </c>
    </row>
    <row r="52" spans="1:9" ht="31.5" x14ac:dyDescent="0.25">
      <c r="A52" s="39">
        <v>15</v>
      </c>
      <c r="B52" s="17" t="s">
        <v>2</v>
      </c>
      <c r="C52" s="60">
        <f>C53+C54</f>
        <v>553984</v>
      </c>
      <c r="D52" s="61">
        <v>649076</v>
      </c>
      <c r="E52" s="60">
        <v>162818.79999999999</v>
      </c>
      <c r="F52" s="60">
        <v>102602.77</v>
      </c>
      <c r="G52" s="62">
        <f t="shared" si="1"/>
        <v>-60216.029999999984</v>
      </c>
      <c r="H52" s="63">
        <f t="shared" si="2"/>
        <v>29.390523914048057</v>
      </c>
      <c r="I52" s="64">
        <f t="shared" si="3"/>
        <v>15.807512525497785</v>
      </c>
    </row>
    <row r="53" spans="1:9" ht="33" customHeight="1" x14ac:dyDescent="0.25">
      <c r="A53" s="39"/>
      <c r="B53" s="26" t="s">
        <v>31</v>
      </c>
      <c r="C53" s="65">
        <v>205884</v>
      </c>
      <c r="D53" s="47">
        <v>175763</v>
      </c>
      <c r="E53" s="65">
        <v>120254.8</v>
      </c>
      <c r="F53" s="65"/>
      <c r="G53" s="67">
        <f t="shared" si="1"/>
        <v>-120254.8</v>
      </c>
      <c r="H53" s="63">
        <f t="shared" si="2"/>
        <v>58.409007013658176</v>
      </c>
      <c r="I53" s="64">
        <f t="shared" si="3"/>
        <v>0</v>
      </c>
    </row>
    <row r="54" spans="1:9" ht="18.75" customHeight="1" x14ac:dyDescent="0.25">
      <c r="A54" s="37"/>
      <c r="B54" s="26" t="s">
        <v>32</v>
      </c>
      <c r="C54" s="65">
        <v>348100</v>
      </c>
      <c r="D54" s="47">
        <v>473313</v>
      </c>
      <c r="E54" s="65">
        <v>42564</v>
      </c>
      <c r="F54" s="65">
        <v>102602.77</v>
      </c>
      <c r="G54" s="67">
        <f t="shared" si="1"/>
        <v>60038.770000000004</v>
      </c>
      <c r="H54" s="63">
        <f t="shared" si="2"/>
        <v>12.227520827348464</v>
      </c>
      <c r="I54" s="64">
        <f t="shared" si="3"/>
        <v>21.677572768971061</v>
      </c>
    </row>
    <row r="55" spans="1:9" ht="30.75" customHeight="1" x14ac:dyDescent="0.25">
      <c r="A55" s="39">
        <v>16</v>
      </c>
      <c r="B55" s="4" t="s">
        <v>37</v>
      </c>
      <c r="C55" s="60">
        <f>C56</f>
        <v>0</v>
      </c>
      <c r="D55" s="61">
        <v>176350</v>
      </c>
      <c r="E55" s="60">
        <v>0</v>
      </c>
      <c r="F55" s="60">
        <v>0</v>
      </c>
      <c r="G55" s="62">
        <f t="shared" si="1"/>
        <v>0</v>
      </c>
      <c r="H55" s="63" t="e">
        <f t="shared" si="2"/>
        <v>#DIV/0!</v>
      </c>
      <c r="I55" s="64">
        <f t="shared" si="3"/>
        <v>0</v>
      </c>
    </row>
    <row r="56" spans="1:9" ht="47.25" x14ac:dyDescent="0.25">
      <c r="A56" s="37"/>
      <c r="B56" s="26" t="s">
        <v>38</v>
      </c>
      <c r="C56" s="65"/>
      <c r="D56" s="47">
        <v>176350</v>
      </c>
      <c r="E56" s="65"/>
      <c r="F56" s="65"/>
      <c r="G56" s="67">
        <f t="shared" si="1"/>
        <v>0</v>
      </c>
      <c r="H56" s="63" t="e">
        <f t="shared" si="2"/>
        <v>#DIV/0!</v>
      </c>
      <c r="I56" s="64">
        <f t="shared" si="3"/>
        <v>0</v>
      </c>
    </row>
    <row r="57" spans="1:9" ht="70.5" customHeight="1" x14ac:dyDescent="0.25">
      <c r="A57" s="40">
        <v>17</v>
      </c>
      <c r="B57" s="25" t="s">
        <v>41</v>
      </c>
      <c r="C57" s="60">
        <f>C58</f>
        <v>0</v>
      </c>
      <c r="D57" s="73">
        <v>0</v>
      </c>
      <c r="E57" s="60">
        <v>0</v>
      </c>
      <c r="F57" s="60">
        <v>0</v>
      </c>
      <c r="G57" s="62">
        <f t="shared" si="1"/>
        <v>0</v>
      </c>
      <c r="H57" s="63" t="e">
        <f t="shared" si="2"/>
        <v>#DIV/0!</v>
      </c>
      <c r="I57" s="64"/>
    </row>
    <row r="58" spans="1:9" ht="31.5" customHeight="1" x14ac:dyDescent="0.25">
      <c r="A58" s="37"/>
      <c r="B58" s="26" t="s">
        <v>42</v>
      </c>
      <c r="C58" s="65"/>
      <c r="D58" s="74"/>
      <c r="E58" s="83"/>
      <c r="F58" s="83"/>
      <c r="G58" s="67">
        <f t="shared" si="1"/>
        <v>0</v>
      </c>
      <c r="H58" s="63" t="e">
        <f t="shared" si="2"/>
        <v>#DIV/0!</v>
      </c>
      <c r="I58" s="64"/>
    </row>
    <row r="59" spans="1:9" s="8" customFormat="1" ht="78.75" x14ac:dyDescent="0.25">
      <c r="A59" s="39">
        <v>18</v>
      </c>
      <c r="B59" s="25" t="s">
        <v>46</v>
      </c>
      <c r="C59" s="60">
        <f>C60</f>
        <v>0</v>
      </c>
      <c r="D59" s="73">
        <v>0</v>
      </c>
      <c r="E59" s="60">
        <v>0</v>
      </c>
      <c r="F59" s="60">
        <v>0</v>
      </c>
      <c r="G59" s="62">
        <f t="shared" si="1"/>
        <v>0</v>
      </c>
      <c r="H59" s="63" t="e">
        <f t="shared" si="2"/>
        <v>#DIV/0!</v>
      </c>
      <c r="I59" s="64" t="e">
        <f t="shared" si="3"/>
        <v>#DIV/0!</v>
      </c>
    </row>
    <row r="60" spans="1:9" ht="31.5" x14ac:dyDescent="0.25">
      <c r="A60" s="37"/>
      <c r="B60" s="26" t="s">
        <v>51</v>
      </c>
      <c r="C60" s="65"/>
      <c r="D60" s="74"/>
      <c r="E60" s="65"/>
      <c r="F60" s="65"/>
      <c r="G60" s="67">
        <f t="shared" si="1"/>
        <v>0</v>
      </c>
      <c r="H60" s="63" t="e">
        <f t="shared" si="2"/>
        <v>#DIV/0!</v>
      </c>
      <c r="I60" s="64" t="e">
        <f t="shared" si="3"/>
        <v>#DIV/0!</v>
      </c>
    </row>
    <row r="61" spans="1:9" ht="63" x14ac:dyDescent="0.25">
      <c r="A61" s="40">
        <v>19</v>
      </c>
      <c r="B61" s="29" t="s">
        <v>52</v>
      </c>
      <c r="C61" s="84">
        <f>C62</f>
        <v>0</v>
      </c>
      <c r="D61" s="85">
        <v>0</v>
      </c>
      <c r="E61" s="84">
        <v>0</v>
      </c>
      <c r="F61" s="84">
        <v>0</v>
      </c>
      <c r="G61" s="62">
        <f t="shared" si="1"/>
        <v>0</v>
      </c>
      <c r="H61" s="63"/>
      <c r="I61" s="64"/>
    </row>
    <row r="62" spans="1:9" ht="47.25" x14ac:dyDescent="0.25">
      <c r="A62" s="37"/>
      <c r="B62" s="30" t="s">
        <v>53</v>
      </c>
      <c r="C62" s="65"/>
      <c r="D62" s="74"/>
      <c r="E62" s="65"/>
      <c r="F62" s="65"/>
      <c r="G62" s="67">
        <f t="shared" si="1"/>
        <v>0</v>
      </c>
      <c r="H62" s="63"/>
      <c r="I62" s="64"/>
    </row>
    <row r="63" spans="1:9" ht="47.25" x14ac:dyDescent="0.25">
      <c r="A63" s="37"/>
      <c r="B63" s="29" t="s">
        <v>54</v>
      </c>
      <c r="C63" s="84">
        <f>C64</f>
        <v>0</v>
      </c>
      <c r="D63" s="85">
        <v>0</v>
      </c>
      <c r="E63" s="84">
        <v>0</v>
      </c>
      <c r="F63" s="84">
        <v>0</v>
      </c>
      <c r="G63" s="62"/>
      <c r="H63" s="63"/>
      <c r="I63" s="64"/>
    </row>
    <row r="64" spans="1:9" ht="31.5" x14ac:dyDescent="0.25">
      <c r="A64" s="37"/>
      <c r="B64" s="32" t="s">
        <v>55</v>
      </c>
      <c r="C64" s="86"/>
      <c r="D64" s="74"/>
      <c r="E64" s="65"/>
      <c r="F64" s="65"/>
      <c r="G64" s="67"/>
      <c r="H64" s="63"/>
      <c r="I64" s="64"/>
    </row>
    <row r="65" spans="1:9" ht="94.5" x14ac:dyDescent="0.25">
      <c r="A65" s="37"/>
      <c r="B65" s="43" t="s">
        <v>56</v>
      </c>
      <c r="C65" s="60">
        <v>11983739</v>
      </c>
      <c r="D65" s="61">
        <v>13228675</v>
      </c>
      <c r="E65" s="60">
        <v>2667098.4900000002</v>
      </c>
      <c r="F65" s="60">
        <v>3377836.25</v>
      </c>
      <c r="G65" s="62"/>
      <c r="H65" s="63"/>
      <c r="I65" s="64"/>
    </row>
    <row r="66" spans="1:9" ht="142.5" thickBot="1" x14ac:dyDescent="0.3">
      <c r="A66" s="37"/>
      <c r="B66" s="32" t="s">
        <v>57</v>
      </c>
      <c r="C66" s="87">
        <v>11983739</v>
      </c>
      <c r="D66" s="47">
        <v>13228675</v>
      </c>
      <c r="E66" s="65">
        <v>2667098.4900000002</v>
      </c>
      <c r="F66" s="65">
        <v>3377836.25</v>
      </c>
      <c r="G66" s="67"/>
      <c r="H66" s="63"/>
      <c r="I66" s="64"/>
    </row>
    <row r="67" spans="1:9" ht="63.75" thickBot="1" x14ac:dyDescent="0.3">
      <c r="A67" s="37"/>
      <c r="B67" s="58" t="s">
        <v>67</v>
      </c>
      <c r="C67" s="88"/>
      <c r="D67" s="47">
        <v>14350368</v>
      </c>
      <c r="E67" s="65"/>
      <c r="F67" s="65">
        <v>4520168.4000000004</v>
      </c>
      <c r="G67" s="67"/>
      <c r="H67" s="63"/>
      <c r="I67" s="64"/>
    </row>
    <row r="68" spans="1:9" ht="79.5" thickBot="1" x14ac:dyDescent="0.3">
      <c r="A68" s="37"/>
      <c r="B68" s="59" t="s">
        <v>68</v>
      </c>
      <c r="C68" s="65"/>
      <c r="D68" s="47">
        <v>14350368</v>
      </c>
      <c r="E68" s="65"/>
      <c r="F68" s="65">
        <v>4520168.4000000004</v>
      </c>
      <c r="G68" s="67"/>
      <c r="H68" s="63"/>
      <c r="I68" s="64"/>
    </row>
    <row r="69" spans="1:9" ht="18.75" x14ac:dyDescent="0.25">
      <c r="A69" s="37"/>
      <c r="B69" s="44" t="s">
        <v>36</v>
      </c>
      <c r="C69" s="60">
        <v>476983340</v>
      </c>
      <c r="D69" s="89">
        <v>393895066</v>
      </c>
      <c r="E69" s="60">
        <v>77968271.049999997</v>
      </c>
      <c r="F69" s="60">
        <v>92866788.779999971</v>
      </c>
      <c r="G69" s="62">
        <f t="shared" si="1"/>
        <v>14898517.729999974</v>
      </c>
      <c r="H69" s="63">
        <f t="shared" si="2"/>
        <v>16.34612040118634</v>
      </c>
      <c r="I69" s="64">
        <f t="shared" si="3"/>
        <v>23.576530095454402</v>
      </c>
    </row>
    <row r="70" spans="1:9" ht="18.75" x14ac:dyDescent="0.3">
      <c r="B70" s="45"/>
      <c r="C70" s="45"/>
      <c r="D70" s="46"/>
      <c r="E70" s="46"/>
      <c r="F70" s="46"/>
      <c r="G70" s="46"/>
      <c r="H70" s="46"/>
      <c r="I70" s="46"/>
    </row>
  </sheetData>
  <mergeCells count="9">
    <mergeCell ref="G1:I1"/>
    <mergeCell ref="E5:G5"/>
    <mergeCell ref="I5:I6"/>
    <mergeCell ref="A5:A6"/>
    <mergeCell ref="C5:C6"/>
    <mergeCell ref="B5:B6"/>
    <mergeCell ref="D5:D6"/>
    <mergeCell ref="H5:H6"/>
    <mergeCell ref="B2:I2"/>
  </mergeCells>
  <hyperlinks>
    <hyperlink ref="B16" r:id="rId1" display="consultantplus://offline/ref=E97347D6B77F70281CE5D7EBD1CAB268A8B45EF8332E6DA40B8521BFAB0D6CCFEA988E8E1FFB6635396C7E62g4L"/>
    <hyperlink ref="B17" r:id="rId2" display="consultantplus://offline/ref=E97347D6B77F70281CE5D7EBD1CAB268A8B45EF8332E6DA40B8521BFAB0D6CCFEA988E8E1FFB6635396E7762g6L"/>
    <hyperlink ref="B33" r:id="rId3" display="consultantplus://offline/ref=20CEF4BA013D12EF2B43706371C6983BB1337ADFE76B8FD0FDE497C687212703773082EB8EA1DFFC98BB2B3Ds7M"/>
    <hyperlink ref="B40" r:id="rId4" display="consultantplus://offline/ref=C6EF3AE28B6C46D1117CBBA251A07B11C6C7C5768D6761820E322DA1BBA42282C9440EEF08E6CC43400235U6VEM"/>
    <hyperlink ref="B42" r:id="rId5" display="consultantplus://offline/ref=C6EF3AE28B6C46D1117CBBA251A07B11C6C7C5768D6761820E322DA1BBA42282C9440EEF08E6CC43400235U6VEM"/>
    <hyperlink ref="B41" r:id="rId6" display="consultantplus://offline/ref=C6EF3AE28B6C46D1117CBBA251A07B11C6C7C5768D6761820E322DA1BBA42282C9440EEF08E6CC43400235U6VEM"/>
  </hyperlinks>
  <pageMargins left="0.7" right="0.7" top="0.75" bottom="0.75" header="0.3" footer="0.3"/>
  <pageSetup paperSize="9" scale="6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Морозова</cp:lastModifiedBy>
  <cp:lastPrinted>2020-01-24T07:51:56Z</cp:lastPrinted>
  <dcterms:created xsi:type="dcterms:W3CDTF">2017-03-23T06:06:14Z</dcterms:created>
  <dcterms:modified xsi:type="dcterms:W3CDTF">2025-04-28T09:45:32Z</dcterms:modified>
</cp:coreProperties>
</file>