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 tabRatio="904" firstSheet="1" activeTab="10"/>
  </bookViews>
  <sheets>
    <sheet name="Отгр. пром.прод." sheetId="1" r:id="rId1"/>
    <sheet name="Индексы отгр." sheetId="4" r:id="rId2"/>
    <sheet name="Объем отгружен.прод" sheetId="3" r:id="rId3"/>
    <sheet name="Натура" sheetId="2" r:id="rId4"/>
    <sheet name="животно-во" sheetId="12" r:id="rId5"/>
    <sheet name="ЖКХ" sheetId="5" r:id="rId6"/>
    <sheet name="показат.сх культур" sheetId="14" r:id="rId7"/>
    <sheet name="Транспорт" sheetId="8" r:id="rId8"/>
    <sheet name="Потреб.рынок" sheetId="15" r:id="rId9"/>
    <sheet name="Фин.состоян." sheetId="10" r:id="rId10"/>
    <sheet name="Зар.пл." sheetId="6" r:id="rId11"/>
  </sheets>
  <calcPr calcId="144525"/>
</workbook>
</file>

<file path=xl/calcChain.xml><?xml version="1.0" encoding="utf-8"?>
<calcChain xmlns="http://schemas.openxmlformats.org/spreadsheetml/2006/main">
  <c r="F43" i="12" l="1"/>
  <c r="C23" i="1" l="1"/>
  <c r="E23" i="1"/>
  <c r="E18" i="1" s="1"/>
  <c r="D23" i="1"/>
  <c r="F26" i="1"/>
  <c r="F25" i="1"/>
  <c r="F24" i="1"/>
  <c r="K12" i="10"/>
  <c r="J12" i="10"/>
  <c r="K11" i="10"/>
  <c r="K8" i="10" s="1"/>
  <c r="J11" i="10"/>
  <c r="C12" i="10"/>
  <c r="C11" i="10"/>
  <c r="C8" i="10" l="1"/>
  <c r="F23" i="1"/>
  <c r="J8" i="10"/>
  <c r="C19" i="1"/>
  <c r="C18" i="1" s="1"/>
  <c r="D19" i="1"/>
  <c r="D18" i="1" s="1"/>
  <c r="F21" i="1"/>
  <c r="F20" i="1"/>
  <c r="E15" i="1"/>
  <c r="E8" i="1"/>
  <c r="F38" i="3"/>
  <c r="F19" i="2"/>
  <c r="F20" i="2"/>
  <c r="F22" i="2" l="1"/>
  <c r="F21" i="2"/>
  <c r="F19" i="1"/>
  <c r="F18" i="1"/>
  <c r="F60" i="12"/>
  <c r="F21" i="8"/>
  <c r="F23" i="8"/>
  <c r="F13" i="6"/>
  <c r="F12" i="6"/>
  <c r="F11" i="6"/>
  <c r="F10" i="6"/>
  <c r="F9" i="6"/>
  <c r="F8" i="6"/>
  <c r="F43" i="15"/>
  <c r="F41" i="15"/>
  <c r="F38" i="15"/>
  <c r="F36" i="15"/>
  <c r="F30" i="15"/>
  <c r="F23" i="15"/>
  <c r="F21" i="15"/>
  <c r="F19" i="15"/>
  <c r="F17" i="15"/>
  <c r="F12" i="15"/>
  <c r="F59" i="12" l="1"/>
  <c r="F55" i="12"/>
  <c r="F53" i="12"/>
  <c r="F52" i="12"/>
  <c r="F48" i="12"/>
  <c r="F46" i="12"/>
  <c r="F45" i="12"/>
  <c r="F41" i="12"/>
  <c r="F36" i="12"/>
  <c r="F35" i="12"/>
  <c r="F31" i="12"/>
  <c r="F28" i="12"/>
  <c r="F23" i="12"/>
  <c r="F21" i="12"/>
  <c r="F20" i="12"/>
  <c r="F16" i="12"/>
  <c r="F15" i="12"/>
  <c r="F14" i="12"/>
  <c r="F10" i="12"/>
  <c r="F25" i="8" l="1"/>
  <c r="F27" i="8"/>
  <c r="F16" i="8"/>
  <c r="F12" i="8"/>
  <c r="F15" i="8"/>
  <c r="F14" i="8"/>
  <c r="F14" i="5"/>
  <c r="D8" i="1"/>
  <c r="D15" i="1"/>
  <c r="F10" i="3"/>
  <c r="C15" i="1"/>
  <c r="C8" i="1"/>
  <c r="F11" i="2"/>
  <c r="F12" i="2"/>
  <c r="F18" i="2"/>
  <c r="F9" i="2"/>
  <c r="C7" i="1" l="1"/>
  <c r="D7" i="1"/>
  <c r="F8" i="1"/>
  <c r="F17" i="5" l="1"/>
  <c r="F15" i="5"/>
  <c r="F12" i="5"/>
  <c r="F13" i="1" l="1"/>
  <c r="F14" i="1"/>
  <c r="F15" i="1"/>
  <c r="F16" i="1"/>
  <c r="F17" i="1"/>
  <c r="F12" i="1"/>
  <c r="F11" i="1"/>
  <c r="F7" i="1"/>
  <c r="F20" i="5"/>
  <c r="F24" i="3" l="1"/>
  <c r="F15" i="3"/>
  <c r="F17" i="3"/>
  <c r="F18" i="3"/>
  <c r="F33" i="3"/>
  <c r="F34" i="3"/>
  <c r="F37" i="3"/>
</calcChain>
</file>

<file path=xl/comments1.xml><?xml version="1.0" encoding="utf-8"?>
<comments xmlns="http://schemas.openxmlformats.org/spreadsheetml/2006/main">
  <authors>
    <author>Автор</author>
  </authors>
  <commentList>
    <comment ref="D20" authorId="0">
      <text>
        <r>
          <rPr>
            <b/>
            <sz val="8"/>
            <color indexed="81"/>
            <rFont val="Tahoma"/>
            <charset val="1"/>
          </rPr>
          <t>Автор:</t>
        </r>
        <r>
          <rPr>
            <sz val="8"/>
            <color indexed="81"/>
            <rFont val="Tahoma"/>
            <charset val="1"/>
          </rPr>
          <t xml:space="preserve">
увеличение за счет переданных полномочий
</t>
        </r>
      </text>
    </comment>
    <comment ref="E20" authorId="0">
      <text>
        <r>
          <rPr>
            <b/>
            <sz val="8"/>
            <color indexed="81"/>
            <rFont val="Tahoma"/>
            <charset val="1"/>
          </rPr>
          <t>Автор:</t>
        </r>
        <r>
          <rPr>
            <sz val="8"/>
            <color indexed="81"/>
            <rFont val="Tahoma"/>
            <charset val="1"/>
          </rPr>
          <t xml:space="preserve">
увеличение за счет переданных полномочий
</t>
        </r>
      </text>
    </comment>
  </commentList>
</comments>
</file>

<file path=xl/sharedStrings.xml><?xml version="1.0" encoding="utf-8"?>
<sst xmlns="http://schemas.openxmlformats.org/spreadsheetml/2006/main" count="667" uniqueCount="297">
  <si>
    <t>Темп роста</t>
  </si>
  <si>
    <t>в том числе производство пищевых продуктов</t>
  </si>
  <si>
    <t>Текстильное производство</t>
  </si>
  <si>
    <t>Производство прочих немелелл-ких минеральных продуктов</t>
  </si>
  <si>
    <t>в том числе ЗАО "Хомутовское ДЭП"</t>
  </si>
  <si>
    <t>Прочие производства</t>
  </si>
  <si>
    <t>в том числе "Ателье по ремонту обуви"</t>
  </si>
  <si>
    <t>Производство и распределение электроэнергии,газа,воды</t>
  </si>
  <si>
    <t>от 19 марта 2007 г. № 120</t>
  </si>
  <si>
    <t>№ стр.</t>
  </si>
  <si>
    <t>Ед . изм.</t>
  </si>
  <si>
    <t>темп роста (сниж.) к предыдущ. периоду, %</t>
  </si>
  <si>
    <t>хлеб и хлебобулочные изделия</t>
  </si>
  <si>
    <t>макаронные изделия</t>
  </si>
  <si>
    <t>кондитерские изделия</t>
  </si>
  <si>
    <t>Производство отдельных видов прочих неметаллических минеральных продуктов</t>
  </si>
  <si>
    <t>Производство, передача и распределение электроэнергии, газа, пара и горячей воды</t>
  </si>
  <si>
    <t>электроэнергия</t>
  </si>
  <si>
    <t>в том числе выработка электростанциями:</t>
  </si>
  <si>
    <t>атомными</t>
  </si>
  <si>
    <t>тепловыми</t>
  </si>
  <si>
    <t>теплоэнергия (отпущенная)</t>
  </si>
  <si>
    <t>А</t>
  </si>
  <si>
    <t>Б</t>
  </si>
  <si>
    <t>В</t>
  </si>
  <si>
    <t>-«-</t>
  </si>
  <si>
    <t>млн.кВт.ч</t>
  </si>
  <si>
    <t>Тыс. Гкал</t>
  </si>
  <si>
    <t xml:space="preserve">                                                                  Производство важнейших видов промышленной продукции</t>
  </si>
  <si>
    <t xml:space="preserve">                                                                         по  Хомутовскому району.</t>
  </si>
  <si>
    <r>
      <t xml:space="preserve">Отгрузка промышленной продукции, </t>
    </r>
    <r>
      <rPr>
        <b/>
        <sz val="14"/>
        <color theme="1"/>
        <rFont val="Times New Roman"/>
        <family val="1"/>
        <charset val="204"/>
      </rPr>
      <t>всего</t>
    </r>
  </si>
  <si>
    <r>
      <t>Обрабатывающие производства,</t>
    </r>
    <r>
      <rPr>
        <b/>
        <sz val="14"/>
        <color theme="1"/>
        <rFont val="Times New Roman"/>
        <family val="1"/>
        <charset val="204"/>
      </rPr>
      <t xml:space="preserve"> всего</t>
    </r>
  </si>
  <si>
    <t xml:space="preserve">                 Отгрузка промышленной продукции по Хомутовскому району</t>
  </si>
  <si>
    <t>к постановлению Губернатора Курской области</t>
  </si>
  <si>
    <t>Объем отгруженной продукции, выполненных работ и услуг</t>
  </si>
  <si>
    <t>по основным видам экономической деятельности</t>
  </si>
  <si>
    <t>по  Хомутовскому району.</t>
  </si>
  <si>
    <t>отчетного года</t>
  </si>
  <si>
    <t>предыду-щего года</t>
  </si>
  <si>
    <t>Ед. изм.</t>
  </si>
  <si>
    <t>Объем отгруженных товаров собственного производства, выполненных работ и услуг по видам деятельности (в действующих ценах)</t>
  </si>
  <si>
    <t xml:space="preserve"> в том числе:</t>
  </si>
  <si>
    <t>Добыча полезных ископаемых – всего (С)</t>
  </si>
  <si>
    <t>из них:</t>
  </si>
  <si>
    <t>добыча полезных ископаемых, кроме топливно-энергетических</t>
  </si>
  <si>
    <t>Обрабатывающие производства- всего (D)</t>
  </si>
  <si>
    <t>производство пищевых продуктов, включая напитки</t>
  </si>
  <si>
    <t>текстильное и швейное производство</t>
  </si>
  <si>
    <t>производство кожи, изделий из кожи и производство обуви</t>
  </si>
  <si>
    <t>обработка древесины и производство изделий из дерева</t>
  </si>
  <si>
    <t>целлюлозно-бумажное производство; издательская и полиграфическая деятельность</t>
  </si>
  <si>
    <t>химическое производство</t>
  </si>
  <si>
    <t>производство резиновых и пластмассовых изделий</t>
  </si>
  <si>
    <t>производство прочих неметаллических минеральных продуктов</t>
  </si>
  <si>
    <t>металлургическое производство и производство готовых металлических изделий</t>
  </si>
  <si>
    <t>производство машин и оборудования</t>
  </si>
  <si>
    <t>производство электрооборудования, электронного и оптического оборудования</t>
  </si>
  <si>
    <t>производство транспортных средств и оборудования</t>
  </si>
  <si>
    <t>прочие производства</t>
  </si>
  <si>
    <t>Производство и распределение электроэнергии, газа и воды – всего (Е)</t>
  </si>
  <si>
    <t xml:space="preserve">производство, передача и распределение электроэнергии </t>
  </si>
  <si>
    <t>производство, передача и распределение пара и горячей воды (тепловой энергии)</t>
  </si>
  <si>
    <t>млн. руб.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</si>
  <si>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</si>
  <si>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</si>
  <si>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</si>
  <si>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</si>
  <si>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</si>
  <si>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</si>
  <si>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</si>
  <si>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</si>
  <si>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</si>
  <si>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</si>
  <si>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темпы роста (сниж.) к предыдущ. периоду, %</t>
  </si>
  <si>
    <t xml:space="preserve">Индекс промышленного производства </t>
  </si>
  <si>
    <t>%</t>
  </si>
  <si>
    <t>-</t>
  </si>
  <si>
    <t>в том числе по основным видам деятельности:</t>
  </si>
  <si>
    <t>из него: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</si>
  <si>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</si>
  <si>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</si>
  <si>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</si>
  <si>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</si>
  <si>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</si>
  <si>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</si>
  <si>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</si>
  <si>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</si>
  <si>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</si>
  <si>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</si>
  <si>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 xml:space="preserve">       Индексы промышленного производства по основным видам деятельности</t>
  </si>
  <si>
    <t xml:space="preserve">         по Хомутовскому  району </t>
  </si>
  <si>
    <t xml:space="preserve">                                 по Хомутовскому  району.</t>
  </si>
  <si>
    <t>Ед. изм</t>
  </si>
  <si>
    <t>темп роста (сниж.) к пред. периоду, %</t>
  </si>
  <si>
    <t>горчим водоснабжением</t>
  </si>
  <si>
    <t>кв.м.</t>
  </si>
  <si>
    <t>отоплением</t>
  </si>
  <si>
    <t xml:space="preserve">канализацией </t>
  </si>
  <si>
    <t>ед.</t>
  </si>
  <si>
    <t>тыс.р</t>
  </si>
  <si>
    <t xml:space="preserve">кредиторской </t>
  </si>
  <si>
    <t xml:space="preserve">местного </t>
  </si>
  <si>
    <t xml:space="preserve">Удельный вес жилищного фонда, управление которым осуществляется ТСЖ, негосударственными (немуниципальными) организациями </t>
  </si>
  <si>
    <t xml:space="preserve">Число муниципальных образований, в которых внедрены конкурентные механизмы предоставления сформированных земельных участков для жилищного строительства (открытые аукционы) </t>
  </si>
  <si>
    <t>Производство и распределение электроэнергии,газа и воды – всего (Е)</t>
  </si>
  <si>
    <t xml:space="preserve">                 Показатели жилищно-коммунального хозяйства</t>
  </si>
  <si>
    <t>тонн</t>
  </si>
  <si>
    <t>Показатели по труду и занятости</t>
  </si>
  <si>
    <t>Численность работающих (без фермеров и занятых ИТД), всего</t>
  </si>
  <si>
    <t>Начисленная среднемесячная заработная плата одного работника по району (городу)</t>
  </si>
  <si>
    <t>в т.ч. по основным предприятиям (организациям)</t>
  </si>
  <si>
    <t>Фонд заработной платы – всего</t>
  </si>
  <si>
    <t>Численность безработных</t>
  </si>
  <si>
    <t>Уровень безработицы (в % к экономически активному населению)</t>
  </si>
  <si>
    <t>Задолженность по выплате заработной платы – всего – с указанием организаций</t>
  </si>
  <si>
    <t>в т.ч. из-за недофинансирования из:</t>
  </si>
  <si>
    <t>- федерального бюджета</t>
  </si>
  <si>
    <t>- областного бюджета</t>
  </si>
  <si>
    <t>- местных бюджетов</t>
  </si>
  <si>
    <t>чел.</t>
  </si>
  <si>
    <t>руб.</t>
  </si>
  <si>
    <t>тыс. руб.</t>
  </si>
  <si>
    <t>по     Хомутовскому      району (городу)</t>
  </si>
  <si>
    <t>тыс. чел.</t>
  </si>
  <si>
    <t>Число семей, получающих субсидии на оплату жи-лищно-коммунальных услуг в рамках регионального (му-ниципального) стандарта</t>
  </si>
  <si>
    <t xml:space="preserve">Удельный вес жилищного фонда, обеспеченного горя-чим водоснабжением, отоплением, канализацией (в городах и сельской местности) </t>
  </si>
  <si>
    <r>
      <t xml:space="preserve">Объем задолженности госу-дарственных </t>
    </r>
    <r>
      <rPr>
        <b/>
        <sz val="12"/>
        <color rgb="FF000000"/>
        <rFont val="Times New Roman"/>
        <family val="1"/>
        <charset val="204"/>
      </rPr>
      <t xml:space="preserve">(муниципаль-ных) </t>
    </r>
    <r>
      <rPr>
        <sz val="12"/>
        <color rgb="FF000000"/>
        <rFont val="Times New Roman"/>
        <family val="1"/>
        <charset val="204"/>
      </rPr>
      <t>предприятий ЖКХ дебиторской</t>
    </r>
  </si>
  <si>
    <t>Показатели развития транспорта</t>
  </si>
  <si>
    <t xml:space="preserve">по Хомутовскому  району. </t>
  </si>
  <si>
    <t xml:space="preserve"> из него транспортом общего пользования</t>
  </si>
  <si>
    <t>Перевезено пассажиров транспортом общего пользования</t>
  </si>
  <si>
    <t>Пассажирооборот транспорта общего пользования</t>
  </si>
  <si>
    <t>млн.т.</t>
  </si>
  <si>
    <t>млн. т/км</t>
  </si>
  <si>
    <t>млн. пас./км</t>
  </si>
  <si>
    <t>Количество автобусных маршрутов</t>
  </si>
  <si>
    <t>Специализированные автотранспортные предприятия</t>
  </si>
  <si>
    <t>ОГУП «Хомутовская автоколонна №1494</t>
  </si>
  <si>
    <t>всего</t>
  </si>
  <si>
    <t>в том числе:</t>
  </si>
  <si>
    <t>грузового</t>
  </si>
  <si>
    <t>пассажирского</t>
  </si>
  <si>
    <t>Удельный вес грузов, перевозимых специализированными автотранспортными предприятиями из общего объема перевозимых грузов</t>
  </si>
  <si>
    <t>Наличие подвижного состава в специали-зированных автотранспортных предприятиях:</t>
  </si>
  <si>
    <t>Износ подвижного состава в специализи-рованных автотранспортных предприятиях:</t>
  </si>
  <si>
    <t xml:space="preserve">Приобретение транспорта специализирован-ными автотранспортными предприятиями </t>
  </si>
  <si>
    <t>Сведения о финансовом состоянии Хомутовского   района</t>
  </si>
  <si>
    <t>Производство основных видов продукции животноводства и</t>
  </si>
  <si>
    <t>численность поголовья (на конец отчетного периода)</t>
  </si>
  <si>
    <t>по Хомутовскому району (городу)</t>
  </si>
  <si>
    <t>Показатели развития потребительского рынка</t>
  </si>
  <si>
    <t>предыдущего года</t>
  </si>
  <si>
    <t>Оборот розничной торговли</t>
  </si>
  <si>
    <t>в действующих ценах каждого года</t>
  </si>
  <si>
    <t xml:space="preserve">в сопоставимых ценах предыдущего года </t>
  </si>
  <si>
    <t xml:space="preserve">Всего предприятий розничной торговли </t>
  </si>
  <si>
    <t>-на начало отчетного периода</t>
  </si>
  <si>
    <t>-введено за период с начала года</t>
  </si>
  <si>
    <t>-на конец отчетного периода</t>
  </si>
  <si>
    <t>Оборот общественного питания</t>
  </si>
  <si>
    <t xml:space="preserve">Всего предприятий общественного питания </t>
  </si>
  <si>
    <t>Объем реализации платных услуг населению</t>
  </si>
  <si>
    <t>в сопоставимых ценах предыдущего года</t>
  </si>
  <si>
    <t>их них:</t>
  </si>
  <si>
    <t>объем бытовых услуг</t>
  </si>
  <si>
    <t xml:space="preserve">Всего предприятий бытовых услуг </t>
  </si>
  <si>
    <t>Производство основных видов продукции животноводства</t>
  </si>
  <si>
    <t>Мясо (скот и птица на убой в живом весе) - всего</t>
  </si>
  <si>
    <t>в сельхозорганизациях</t>
  </si>
  <si>
    <t>(включая подсобные хозяйства)</t>
  </si>
  <si>
    <t>в фермерских хозяйствах</t>
  </si>
  <si>
    <t>в личных подсобных хозяйствах граждан</t>
  </si>
  <si>
    <t>Молоко - всего</t>
  </si>
  <si>
    <t xml:space="preserve">в личных подсобных </t>
  </si>
  <si>
    <t>хозяйствах граждан</t>
  </si>
  <si>
    <t>Яйца - всего</t>
  </si>
  <si>
    <t>тыс.шт.</t>
  </si>
  <si>
    <t>Крупный рогатый скот - всего</t>
  </si>
  <si>
    <t>голов</t>
  </si>
  <si>
    <t>Численность поголовья основных видов скота (на конец отчетного периода)</t>
  </si>
  <si>
    <t>в сельхозорганизациях (включая подсобные хозяйства)</t>
  </si>
  <si>
    <t>коровы - всего</t>
  </si>
  <si>
    <t>Свиньи - всего</t>
  </si>
  <si>
    <t>Овцы и козы - всего</t>
  </si>
  <si>
    <t>Приложение № 5</t>
  </si>
  <si>
    <t>N  стр.</t>
  </si>
  <si>
    <t>за 6 месяцев</t>
  </si>
  <si>
    <t>за год</t>
  </si>
  <si>
    <t>отчетный год</t>
  </si>
  <si>
    <t>предыдущий год</t>
  </si>
  <si>
    <t xml:space="preserve">Финансовый </t>
  </si>
  <si>
    <t xml:space="preserve">результат (+,- ) - всего </t>
  </si>
  <si>
    <t xml:space="preserve">в том числе:     </t>
  </si>
  <si>
    <t xml:space="preserve">прибыль          </t>
  </si>
  <si>
    <t xml:space="preserve">убыток           </t>
  </si>
  <si>
    <t xml:space="preserve">- добыча полезных ископаемых (С) – всего </t>
  </si>
  <si>
    <t xml:space="preserve">- обрабатывающие производства (D) – всего </t>
  </si>
  <si>
    <t xml:space="preserve">из строки 05          </t>
  </si>
  <si>
    <t>ведущие предприятия</t>
  </si>
  <si>
    <t xml:space="preserve">  - производство и распределение электроэнергии, газа и воды (Е) - всего</t>
  </si>
  <si>
    <t>из строки 09</t>
  </si>
  <si>
    <t>(тыс. руб.)</t>
  </si>
  <si>
    <r>
      <t xml:space="preserve">Расходы консолидирован-ного бюджета на ЖКХ </t>
    </r>
    <r>
      <rPr>
        <b/>
        <i/>
        <sz val="12"/>
        <color rgb="FF000000"/>
        <rFont val="Times New Roman"/>
        <family val="1"/>
        <charset val="204"/>
      </rPr>
      <t>областного</t>
    </r>
  </si>
  <si>
    <t>в том числе ООО"Хомутовский КТС"</t>
  </si>
  <si>
    <t>ООО "КТС с.Калиновка"</t>
  </si>
  <si>
    <t>За  год</t>
  </si>
  <si>
    <t>За год</t>
  </si>
  <si>
    <r>
      <t xml:space="preserve">За период с начала года (1 квартал,  I полугодие, 9 месяцев, </t>
    </r>
    <r>
      <rPr>
        <b/>
        <sz val="11"/>
        <color theme="1"/>
        <rFont val="Times New Roman"/>
        <family val="1"/>
        <charset val="204"/>
      </rPr>
      <t>год</t>
    </r>
    <r>
      <rPr>
        <sz val="11"/>
        <color theme="1"/>
        <rFont val="Times New Roman"/>
        <family val="1"/>
        <charset val="204"/>
      </rPr>
      <t>)</t>
    </r>
  </si>
  <si>
    <t>год</t>
  </si>
  <si>
    <r>
      <t xml:space="preserve">За период с начала года (1й квартал, 1-ое полугодие, 9 месяцев, </t>
    </r>
    <r>
      <rPr>
        <b/>
        <sz val="12"/>
        <color theme="1"/>
        <rFont val="Times New Roman"/>
        <family val="1"/>
        <charset val="204"/>
      </rPr>
      <t>год</t>
    </r>
    <r>
      <rPr>
        <sz val="12"/>
        <color theme="1"/>
        <rFont val="Times New Roman"/>
        <family val="1"/>
        <charset val="204"/>
      </rPr>
      <t>)</t>
    </r>
  </si>
  <si>
    <t xml:space="preserve"> - строительство    </t>
  </si>
  <si>
    <t xml:space="preserve">прибыль  </t>
  </si>
  <si>
    <t xml:space="preserve">убыток        </t>
  </si>
  <si>
    <t xml:space="preserve"> - транспорт и связь - всего</t>
  </si>
  <si>
    <t xml:space="preserve"> - другие виды экономической деятельности   </t>
  </si>
  <si>
    <t xml:space="preserve">Количество предприятий (ед.) - всего  </t>
  </si>
  <si>
    <t>в т.ч. прибыльных (ед.)</t>
  </si>
  <si>
    <t>в обрабатывающих производствах - всего (ед.)</t>
  </si>
  <si>
    <t xml:space="preserve">в сельском хозяйстве – всего (ед.)       </t>
  </si>
  <si>
    <t xml:space="preserve">предыду-щего года </t>
  </si>
  <si>
    <t xml:space="preserve">отчетного года </t>
  </si>
  <si>
    <t>Показатели</t>
  </si>
  <si>
    <t xml:space="preserve"> площади посевов, валового сбора и урожайности</t>
  </si>
  <si>
    <t>сельскохозяйственных культур по всем категориям хозяйств</t>
  </si>
  <si>
    <t>№ стр</t>
  </si>
  <si>
    <t>Валовой сбор (тонн)</t>
  </si>
  <si>
    <t>Урожайность с 1 га убранной площади (ц)</t>
  </si>
  <si>
    <t>отчет-ный год</t>
  </si>
  <si>
    <t>преды-дущий год</t>
  </si>
  <si>
    <t>Зерновые и зернобобовые культуры, включая кукурузу и зерно:</t>
  </si>
  <si>
    <t>в первоначально оприходованном весе</t>
  </si>
  <si>
    <t>в весе после доработки</t>
  </si>
  <si>
    <t>сахарная свекла (фабричная)</t>
  </si>
  <si>
    <t>масличные культуры</t>
  </si>
  <si>
    <t>подсолнечник</t>
  </si>
  <si>
    <t>Картофель</t>
  </si>
  <si>
    <t>Овощи открытого грунта</t>
  </si>
  <si>
    <t>Кормовые культуры</t>
  </si>
  <si>
    <t>Вся посевная площадь</t>
  </si>
  <si>
    <t>Площадь чистых паров</t>
  </si>
  <si>
    <t>соя</t>
  </si>
  <si>
    <t>Площадь посевов (га)</t>
  </si>
  <si>
    <t>по Хомутовскому  району (городу)</t>
  </si>
  <si>
    <r>
      <t xml:space="preserve">За период с начала года </t>
    </r>
    <r>
      <rPr>
        <b/>
        <sz val="12"/>
        <color theme="1"/>
        <rFont val="Times New Roman"/>
        <family val="1"/>
        <charset val="204"/>
      </rPr>
      <t>(</t>
    </r>
    <r>
      <rPr>
        <sz val="12"/>
        <color theme="1"/>
        <rFont val="Times New Roman"/>
        <family val="1"/>
        <charset val="204"/>
      </rPr>
      <t>1-й квартал</t>
    </r>
    <r>
      <rPr>
        <b/>
        <sz val="12"/>
        <color theme="1"/>
        <rFont val="Times New Roman"/>
        <family val="1"/>
        <charset val="204"/>
      </rPr>
      <t>,</t>
    </r>
    <r>
      <rPr>
        <sz val="12"/>
        <color theme="1"/>
        <rFont val="Times New Roman"/>
        <family val="1"/>
        <charset val="204"/>
      </rPr>
      <t xml:space="preserve"> </t>
    </r>
  </si>
  <si>
    <r>
      <t>1-е полугодие, 9 месяцев</t>
    </r>
    <r>
      <rPr>
        <b/>
        <sz val="12"/>
        <color theme="1"/>
        <rFont val="Times New Roman"/>
        <family val="1"/>
        <charset val="204"/>
      </rPr>
      <t>, год</t>
    </r>
    <r>
      <rPr>
        <sz val="12"/>
        <color theme="1"/>
        <rFont val="Times New Roman"/>
        <family val="1"/>
        <charset val="204"/>
      </rPr>
      <t>)</t>
    </r>
  </si>
  <si>
    <t>темп  роста (сниж.) к предыд.</t>
  </si>
  <si>
    <t>периоду, %</t>
  </si>
  <si>
    <t>тыс.</t>
  </si>
  <si>
    <t>Объем перевозок грузов автомобильным транспортом (включая ведомственный и частный)</t>
  </si>
  <si>
    <t>Грузооборот автомобильного транспорта (включая ведомственный и частный)</t>
  </si>
  <si>
    <t>Хомутовка</t>
  </si>
  <si>
    <t>Калиновка</t>
  </si>
  <si>
    <t>Хомутовского  района  за 2015 год</t>
  </si>
  <si>
    <t>2016 г.</t>
  </si>
  <si>
    <t>4,5 раза</t>
  </si>
  <si>
    <t>отпущено холодной воды</t>
  </si>
  <si>
    <t>пропущено сточных вод</t>
  </si>
  <si>
    <t xml:space="preserve"> тыс.куб/м</t>
  </si>
  <si>
    <t>водоснабжение, водоотведение, мусор</t>
  </si>
  <si>
    <t>ООО "Хомутовское ЖКХ"</t>
  </si>
  <si>
    <t>Водоснабжение, водоотведение, вывоз мусора</t>
  </si>
  <si>
    <t>Технические и масличные ультуры</t>
  </si>
  <si>
    <t>рапс</t>
  </si>
  <si>
    <t>ООО «Агростройгеопром»</t>
  </si>
  <si>
    <t>ПО "Хомутовское"</t>
  </si>
  <si>
    <t>ООО «Хомутовские  КТС»</t>
  </si>
  <si>
    <t>за 3 мес.</t>
  </si>
  <si>
    <t>за 9 мес.</t>
  </si>
  <si>
    <t xml:space="preserve"> - сельское хозяйство,  и лесное хозяйство - всего </t>
  </si>
  <si>
    <t xml:space="preserve"> - оптовая и розничная торговля, ремонт автотранспортных средств, - всего</t>
  </si>
  <si>
    <t>2017 г.</t>
  </si>
  <si>
    <t xml:space="preserve">                                      2018год      </t>
  </si>
  <si>
    <t>2018г дейст.цены</t>
  </si>
  <si>
    <t>2018г. сопост.цены</t>
  </si>
  <si>
    <t>водоснабжение</t>
  </si>
  <si>
    <t>водоотведение</t>
  </si>
  <si>
    <t>жилищные</t>
  </si>
  <si>
    <t xml:space="preserve">          МУП "Калиновское ЖКХ"                                                                                                              </t>
  </si>
  <si>
    <t>предыдущего года (2017г)</t>
  </si>
  <si>
    <t>отчетного года (2018г)</t>
  </si>
  <si>
    <t>( 2018 г.)</t>
  </si>
  <si>
    <t>За 2018 год</t>
  </si>
  <si>
    <t>Предыдущий 2017 год</t>
  </si>
  <si>
    <t>2018 отчетный год</t>
  </si>
  <si>
    <t>ИП Гончарук Ю.А.</t>
  </si>
  <si>
    <t>МУП "Калиновское ЖКХ"Администрации района</t>
  </si>
  <si>
    <t>АО"Хомутовское ДЭП"</t>
  </si>
  <si>
    <t>Хомутовская АТК-1494</t>
  </si>
  <si>
    <t>Водоснабжение,водоотведение, организация сбора и утилизации отходов</t>
  </si>
  <si>
    <t>прибыль</t>
  </si>
  <si>
    <t>убыток</t>
  </si>
  <si>
    <t>Деятельность по операциям с недвижимым имуществом</t>
  </si>
  <si>
    <t>ООО "Полюс"</t>
  </si>
  <si>
    <t>Управляющая компания п.Хомутовка</t>
  </si>
  <si>
    <t xml:space="preserve">из строки 34:    </t>
  </si>
  <si>
    <t>за 2018 год</t>
  </si>
  <si>
    <t>отчетного года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</si>
</sst>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7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/>
    <xf numFmtId="165" fontId="13" fillId="0" borderId="1" xfId="0" applyNumberFormat="1" applyFont="1" applyBorder="1" applyAlignment="1">
      <alignment horizontal="center" vertical="center"/>
    </xf>
    <xf numFmtId="165" fontId="13" fillId="0" borderId="0" xfId="0" applyNumberFormat="1" applyFont="1"/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/>
    <xf numFmtId="0" fontId="10" fillId="0" borderId="0" xfId="0" applyFont="1" applyAlignment="1">
      <alignment vertical="center"/>
    </xf>
    <xf numFmtId="0" fontId="13" fillId="0" borderId="0" xfId="0" applyFont="1" applyBorder="1"/>
    <xf numFmtId="0" fontId="14" fillId="0" borderId="0" xfId="0" applyFont="1" applyAlignment="1">
      <alignment horizontal="center" vertical="center"/>
    </xf>
    <xf numFmtId="0" fontId="0" fillId="0" borderId="0" xfId="0" applyBorder="1" applyAlignment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/>
    <xf numFmtId="0" fontId="0" fillId="0" borderId="0" xfId="0" applyBorder="1"/>
    <xf numFmtId="0" fontId="13" fillId="0" borderId="1" xfId="0" applyFont="1" applyBorder="1" applyAlignment="1">
      <alignment vertical="center"/>
    </xf>
    <xf numFmtId="49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/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0" xfId="0" applyFont="1"/>
    <xf numFmtId="49" fontId="8" fillId="0" borderId="1" xfId="0" applyNumberFormat="1" applyFont="1" applyBorder="1"/>
    <xf numFmtId="0" fontId="13" fillId="0" borderId="1" xfId="0" applyFont="1" applyBorder="1"/>
    <xf numFmtId="0" fontId="13" fillId="0" borderId="11" xfId="0" applyFont="1" applyBorder="1" applyAlignment="1">
      <alignment wrapText="1"/>
    </xf>
    <xf numFmtId="164" fontId="13" fillId="0" borderId="1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165" fontId="13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4" fillId="0" borderId="1" xfId="0" applyNumberFormat="1" applyFont="1" applyBorder="1"/>
    <xf numFmtId="0" fontId="4" fillId="0" borderId="1" xfId="0" applyFont="1" applyBorder="1"/>
    <xf numFmtId="49" fontId="13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0" fillId="0" borderId="0" xfId="0" applyBorder="1"/>
    <xf numFmtId="0" fontId="10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 wrapText="1"/>
    </xf>
    <xf numFmtId="0" fontId="5" fillId="0" borderId="0" xfId="0" applyFont="1"/>
    <xf numFmtId="164" fontId="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3" xfId="0" applyFont="1" applyBorder="1" applyAlignment="1">
      <alignment vertical="top" wrapText="1"/>
    </xf>
    <xf numFmtId="0" fontId="13" fillId="0" borderId="14" xfId="0" applyFont="1" applyBorder="1" applyAlignment="1">
      <alignment vertical="top" wrapText="1"/>
    </xf>
    <xf numFmtId="0" fontId="3" fillId="0" borderId="14" xfId="0" applyFont="1" applyBorder="1" applyAlignment="1">
      <alignment vertical="center" wrapText="1"/>
    </xf>
    <xf numFmtId="0" fontId="13" fillId="0" borderId="15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164" fontId="13" fillId="0" borderId="1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9" fontId="13" fillId="0" borderId="1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wrapText="1"/>
    </xf>
    <xf numFmtId="164" fontId="13" fillId="0" borderId="1" xfId="0" applyNumberFormat="1" applyFont="1" applyBorder="1" applyAlignment="1">
      <alignment horizontal="center" wrapText="1"/>
    </xf>
    <xf numFmtId="164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164" fontId="13" fillId="0" borderId="4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165" fontId="13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/>
    <xf numFmtId="0" fontId="0" fillId="0" borderId="3" xfId="0" applyBorder="1" applyAlignment="1"/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18" fillId="0" borderId="14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7" fillId="0" borderId="16" xfId="0" applyFont="1" applyBorder="1" applyAlignment="1"/>
    <xf numFmtId="0" fontId="0" fillId="0" borderId="16" xfId="0" applyBorder="1" applyAlignment="1"/>
    <xf numFmtId="0" fontId="7" fillId="0" borderId="2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" xfId="0" applyFont="1" applyBorder="1"/>
    <xf numFmtId="0" fontId="7" fillId="0" borderId="2" xfId="0" applyFont="1" applyBorder="1"/>
    <xf numFmtId="0" fontId="7" fillId="0" borderId="1" xfId="0" applyFont="1" applyFill="1" applyBorder="1"/>
    <xf numFmtId="0" fontId="1" fillId="0" borderId="0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 readingOrder="1"/>
    </xf>
    <xf numFmtId="49" fontId="10" fillId="0" borderId="1" xfId="0" applyNumberFormat="1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164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wrapText="1"/>
    </xf>
    <xf numFmtId="0" fontId="13" fillId="0" borderId="4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13" fillId="0" borderId="2" xfId="0" applyFont="1" applyBorder="1" applyAlignment="1">
      <alignment horizont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/>
    <xf numFmtId="0" fontId="13" fillId="0" borderId="3" xfId="0" applyFont="1" applyBorder="1" applyAlignment="1"/>
    <xf numFmtId="0" fontId="0" fillId="0" borderId="3" xfId="0" applyBorder="1" applyAlignment="1"/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0" fillId="0" borderId="2" xfId="0" applyBorder="1" applyAlignment="1"/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topLeftCell="A4" workbookViewId="0">
      <selection activeCell="D23" sqref="D23"/>
    </sheetView>
  </sheetViews>
  <sheetFormatPr defaultRowHeight="15" x14ac:dyDescent="0.25"/>
  <cols>
    <col min="1" max="1" width="9.140625" customWidth="1"/>
    <col min="2" max="2" width="57.42578125" customWidth="1"/>
    <col min="3" max="3" width="16.140625" customWidth="1"/>
    <col min="4" max="4" width="14.85546875" customWidth="1"/>
    <col min="5" max="5" width="18.28515625" customWidth="1"/>
    <col min="6" max="6" width="13.7109375" customWidth="1"/>
    <col min="9" max="9" width="11.28515625" customWidth="1"/>
  </cols>
  <sheetData>
    <row r="2" spans="1:12" ht="22.5" x14ac:dyDescent="0.3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2.5" x14ac:dyDescent="0.3">
      <c r="A3" s="2"/>
      <c r="B3" s="1" t="s">
        <v>271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8.75" x14ac:dyDescent="0.3"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44"/>
      <c r="B5" s="245"/>
      <c r="C5" s="250" t="s">
        <v>272</v>
      </c>
      <c r="D5" s="250" t="s">
        <v>273</v>
      </c>
      <c r="E5" s="252" t="s">
        <v>270</v>
      </c>
      <c r="F5" s="252" t="s">
        <v>0</v>
      </c>
      <c r="G5" s="243"/>
      <c r="H5" s="243"/>
    </row>
    <row r="6" spans="1:12" x14ac:dyDescent="0.25">
      <c r="A6" s="246"/>
      <c r="B6" s="247"/>
      <c r="C6" s="251"/>
      <c r="D6" s="251"/>
      <c r="E6" s="253"/>
      <c r="F6" s="253"/>
      <c r="G6" s="243"/>
      <c r="H6" s="243"/>
    </row>
    <row r="7" spans="1:12" ht="18.75" x14ac:dyDescent="0.3">
      <c r="A7" s="238" t="s">
        <v>30</v>
      </c>
      <c r="B7" s="239"/>
      <c r="C7" s="50">
        <f>C8+C15+C18</f>
        <v>89122.299999999988</v>
      </c>
      <c r="D7" s="50">
        <f>D8+D15+D18</f>
        <v>88431.099999999991</v>
      </c>
      <c r="E7" s="50">
        <v>81877.3</v>
      </c>
      <c r="F7" s="167">
        <f>D7/E7*100</f>
        <v>108.00441636448686</v>
      </c>
      <c r="G7" s="5"/>
      <c r="H7" s="5"/>
    </row>
    <row r="8" spans="1:12" ht="18.75" x14ac:dyDescent="0.3">
      <c r="A8" s="238" t="s">
        <v>31</v>
      </c>
      <c r="B8" s="239"/>
      <c r="C8" s="209">
        <f>C9+C10+C11+C13</f>
        <v>55718.2</v>
      </c>
      <c r="D8" s="50">
        <f>D9+D10+D11+D13</f>
        <v>56565.2</v>
      </c>
      <c r="E8" s="50">
        <f>E9+E10+E11+E13</f>
        <v>50494.1</v>
      </c>
      <c r="F8" s="167">
        <f t="shared" ref="F8:F20" si="0">D8/E8*100</f>
        <v>112.02338491031625</v>
      </c>
      <c r="G8" s="5"/>
      <c r="H8" s="5"/>
    </row>
    <row r="9" spans="1:12" ht="18.75" x14ac:dyDescent="0.3">
      <c r="A9" s="238" t="s">
        <v>1</v>
      </c>
      <c r="B9" s="239"/>
      <c r="C9" s="50"/>
      <c r="D9" s="49"/>
      <c r="E9" s="50"/>
      <c r="F9" s="167"/>
      <c r="G9" s="5"/>
      <c r="H9" s="5"/>
    </row>
    <row r="10" spans="1:12" ht="18.75" x14ac:dyDescent="0.3">
      <c r="A10" s="238" t="s">
        <v>2</v>
      </c>
      <c r="B10" s="249"/>
      <c r="C10" s="50"/>
      <c r="D10" s="51"/>
      <c r="E10" s="50"/>
      <c r="F10" s="167"/>
      <c r="G10" s="5"/>
      <c r="H10" s="5"/>
    </row>
    <row r="11" spans="1:12" ht="18.75" x14ac:dyDescent="0.3">
      <c r="A11" s="238" t="s">
        <v>3</v>
      </c>
      <c r="B11" s="239"/>
      <c r="C11" s="209">
        <v>55587</v>
      </c>
      <c r="D11" s="49">
        <v>56427</v>
      </c>
      <c r="E11" s="50">
        <v>50354</v>
      </c>
      <c r="F11" s="167">
        <f t="shared" si="0"/>
        <v>112.06061087500497</v>
      </c>
      <c r="G11" s="5"/>
      <c r="H11" s="5"/>
    </row>
    <row r="12" spans="1:12" ht="18.75" x14ac:dyDescent="0.3">
      <c r="A12" s="248" t="s">
        <v>4</v>
      </c>
      <c r="B12" s="238"/>
      <c r="C12" s="50">
        <v>55587</v>
      </c>
      <c r="D12" s="49">
        <v>56427</v>
      </c>
      <c r="E12" s="50">
        <v>50354</v>
      </c>
      <c r="F12" s="167">
        <f t="shared" si="0"/>
        <v>112.06061087500497</v>
      </c>
    </row>
    <row r="13" spans="1:12" ht="18.75" x14ac:dyDescent="0.3">
      <c r="A13" s="240" t="s">
        <v>5</v>
      </c>
      <c r="B13" s="241"/>
      <c r="C13" s="209">
        <v>131.19999999999999</v>
      </c>
      <c r="D13" s="49">
        <v>138.19999999999999</v>
      </c>
      <c r="E13" s="50">
        <v>140.1</v>
      </c>
      <c r="F13" s="167">
        <f t="shared" si="0"/>
        <v>98.643825838686652</v>
      </c>
    </row>
    <row r="14" spans="1:12" ht="18.75" x14ac:dyDescent="0.3">
      <c r="A14" s="240" t="s">
        <v>6</v>
      </c>
      <c r="B14" s="241"/>
      <c r="C14" s="50">
        <v>131.19999999999999</v>
      </c>
      <c r="D14" s="49">
        <v>138.19999999999999</v>
      </c>
      <c r="E14" s="50">
        <v>140.1</v>
      </c>
      <c r="F14" s="167">
        <f t="shared" si="0"/>
        <v>98.643825838686652</v>
      </c>
    </row>
    <row r="15" spans="1:12" ht="18.75" x14ac:dyDescent="0.3">
      <c r="A15" s="240" t="s">
        <v>7</v>
      </c>
      <c r="B15" s="241"/>
      <c r="C15" s="209">
        <f>C16+C17</f>
        <v>25185.199999999997</v>
      </c>
      <c r="D15" s="50">
        <f>D16+D17</f>
        <v>24319.5</v>
      </c>
      <c r="E15" s="50">
        <f>E16+E17</f>
        <v>22973.7</v>
      </c>
      <c r="F15" s="167">
        <f t="shared" si="0"/>
        <v>105.85800284673343</v>
      </c>
    </row>
    <row r="16" spans="1:12" ht="18.75" x14ac:dyDescent="0.3">
      <c r="A16" s="240" t="s">
        <v>203</v>
      </c>
      <c r="B16" s="241"/>
      <c r="C16" s="50">
        <v>17889.599999999999</v>
      </c>
      <c r="D16" s="49">
        <v>17417.3</v>
      </c>
      <c r="E16" s="50">
        <v>16193.4</v>
      </c>
      <c r="F16" s="167">
        <f t="shared" si="0"/>
        <v>107.55801746390506</v>
      </c>
    </row>
    <row r="17" spans="1:6" ht="18.75" x14ac:dyDescent="0.3">
      <c r="A17" s="240" t="s">
        <v>204</v>
      </c>
      <c r="B17" s="241"/>
      <c r="C17" s="50">
        <v>7295.6</v>
      </c>
      <c r="D17" s="51">
        <v>6902.2</v>
      </c>
      <c r="E17" s="50">
        <v>6780.3</v>
      </c>
      <c r="F17" s="167">
        <f t="shared" si="0"/>
        <v>101.7978555521142</v>
      </c>
    </row>
    <row r="18" spans="1:6" ht="18.75" x14ac:dyDescent="0.3">
      <c r="A18" s="242" t="s">
        <v>260</v>
      </c>
      <c r="B18" s="242"/>
      <c r="C18" s="210">
        <f>C19+C23</f>
        <v>8218.9</v>
      </c>
      <c r="D18" s="210">
        <f>D19+D23</f>
        <v>7546.4</v>
      </c>
      <c r="E18" s="210">
        <f>E19+E23</f>
        <v>8409.5</v>
      </c>
      <c r="F18" s="167">
        <f t="shared" si="0"/>
        <v>89.736607408288236</v>
      </c>
    </row>
    <row r="19" spans="1:6" ht="18.75" x14ac:dyDescent="0.3">
      <c r="A19" s="242" t="s">
        <v>259</v>
      </c>
      <c r="B19" s="242"/>
      <c r="C19" s="166">
        <f>C20+C21</f>
        <v>5927.2999999999993</v>
      </c>
      <c r="D19" s="185">
        <f>D20+D21</f>
        <v>5697.2</v>
      </c>
      <c r="E19" s="166">
        <v>6801.3</v>
      </c>
      <c r="F19" s="167">
        <f t="shared" si="0"/>
        <v>83.766338788172845</v>
      </c>
    </row>
    <row r="20" spans="1:6" ht="18.75" x14ac:dyDescent="0.3">
      <c r="A20" s="202"/>
      <c r="B20" s="202" t="s">
        <v>274</v>
      </c>
      <c r="C20" s="203">
        <v>4063.2</v>
      </c>
      <c r="D20" s="203">
        <v>3903.7</v>
      </c>
      <c r="E20" s="206">
        <v>4194.1000000000004</v>
      </c>
      <c r="F20" s="167">
        <f t="shared" si="0"/>
        <v>93.075987697002915</v>
      </c>
    </row>
    <row r="21" spans="1:6" ht="18.75" x14ac:dyDescent="0.3">
      <c r="A21" s="204"/>
      <c r="B21" s="204" t="s">
        <v>275</v>
      </c>
      <c r="C21" s="206">
        <v>1864.1</v>
      </c>
      <c r="D21" s="206">
        <v>1793.5</v>
      </c>
      <c r="E21" s="206">
        <v>1808.2</v>
      </c>
      <c r="F21" s="167">
        <f>D21/E21*100</f>
        <v>99.187036832208818</v>
      </c>
    </row>
    <row r="22" spans="1:6" ht="18.75" x14ac:dyDescent="0.3">
      <c r="A22" s="59"/>
      <c r="B22" s="204" t="s">
        <v>276</v>
      </c>
      <c r="C22" s="59"/>
      <c r="D22" s="59"/>
      <c r="E22" s="206">
        <v>799</v>
      </c>
      <c r="F22" s="59"/>
    </row>
    <row r="23" spans="1:6" ht="18.75" x14ac:dyDescent="0.3">
      <c r="A23" s="208" t="s">
        <v>277</v>
      </c>
      <c r="B23" s="208"/>
      <c r="C23" s="233">
        <f>C24+C25+C26</f>
        <v>2291.6</v>
      </c>
      <c r="D23" s="233">
        <f>D24+D25+D26</f>
        <v>1849.1999999999998</v>
      </c>
      <c r="E23" s="233">
        <f>E24+E25+E26</f>
        <v>1608.2</v>
      </c>
      <c r="F23" s="167">
        <f>D23/E23*100</f>
        <v>114.9856982962318</v>
      </c>
    </row>
    <row r="24" spans="1:6" ht="18.75" x14ac:dyDescent="0.3">
      <c r="A24" s="231"/>
      <c r="B24" s="231" t="s">
        <v>274</v>
      </c>
      <c r="C24" s="232">
        <v>1597</v>
      </c>
      <c r="D24" s="232">
        <v>1202.8</v>
      </c>
      <c r="E24" s="232">
        <v>1025.7</v>
      </c>
      <c r="F24" s="167">
        <f>D24/E24*100</f>
        <v>117.26625719021155</v>
      </c>
    </row>
    <row r="25" spans="1:6" ht="18.75" x14ac:dyDescent="0.3">
      <c r="A25" s="231"/>
      <c r="B25" s="231" t="s">
        <v>275</v>
      </c>
      <c r="C25" s="232">
        <v>385</v>
      </c>
      <c r="D25" s="232">
        <v>415.4</v>
      </c>
      <c r="E25" s="232">
        <v>359.5</v>
      </c>
      <c r="F25" s="167">
        <f>D25/E25*100</f>
        <v>115.54937413073714</v>
      </c>
    </row>
    <row r="26" spans="1:6" ht="18.75" x14ac:dyDescent="0.3">
      <c r="A26" s="59"/>
      <c r="B26" s="231" t="s">
        <v>276</v>
      </c>
      <c r="C26" s="232">
        <v>309.60000000000002</v>
      </c>
      <c r="D26" s="233">
        <v>231</v>
      </c>
      <c r="E26" s="232">
        <v>223</v>
      </c>
      <c r="F26" s="167">
        <f>D26/E26*100</f>
        <v>103.58744394618836</v>
      </c>
    </row>
  </sheetData>
  <mergeCells count="20">
    <mergeCell ref="A18:B18"/>
    <mergeCell ref="A19:B19"/>
    <mergeCell ref="H5:H6"/>
    <mergeCell ref="A5:B6"/>
    <mergeCell ref="A12:B12"/>
    <mergeCell ref="A13:B13"/>
    <mergeCell ref="A14:B14"/>
    <mergeCell ref="A15:B15"/>
    <mergeCell ref="A10:B10"/>
    <mergeCell ref="A11:B11"/>
    <mergeCell ref="C5:C6"/>
    <mergeCell ref="D5:D6"/>
    <mergeCell ref="E5:E6"/>
    <mergeCell ref="F5:F6"/>
    <mergeCell ref="G5:G6"/>
    <mergeCell ref="A7:B7"/>
    <mergeCell ref="A8:B8"/>
    <mergeCell ref="A9:B9"/>
    <mergeCell ref="A16:B16"/>
    <mergeCell ref="A17:B1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0"/>
  <sheetViews>
    <sheetView view="pageBreakPreview" zoomScale="60" zoomScaleNormal="55" workbookViewId="0">
      <selection activeCell="A2" sqref="A2:XFD4"/>
    </sheetView>
  </sheetViews>
  <sheetFormatPr defaultRowHeight="15" x14ac:dyDescent="0.25"/>
  <cols>
    <col min="1" max="1" width="39.7109375" customWidth="1"/>
    <col min="2" max="2" width="5.42578125" customWidth="1"/>
    <col min="3" max="3" width="5.7109375" customWidth="1"/>
    <col min="4" max="4" width="10.42578125" customWidth="1"/>
    <col min="5" max="5" width="11.42578125" customWidth="1"/>
    <col min="6" max="6" width="13.42578125" customWidth="1"/>
  </cols>
  <sheetData>
    <row r="2" spans="1:7" x14ac:dyDescent="0.25">
      <c r="D2" s="19"/>
      <c r="E2" s="19"/>
      <c r="G2" s="19"/>
    </row>
    <row r="3" spans="1:7" x14ac:dyDescent="0.25">
      <c r="G3" s="19"/>
    </row>
    <row r="4" spans="1:7" ht="18.75" x14ac:dyDescent="0.25">
      <c r="B4" s="18" t="s">
        <v>89</v>
      </c>
      <c r="D4" s="18"/>
    </row>
    <row r="5" spans="1:7" ht="18.75" x14ac:dyDescent="0.25">
      <c r="B5" s="31" t="s">
        <v>90</v>
      </c>
      <c r="D5" s="18"/>
    </row>
    <row r="6" spans="1:7" ht="15.75" x14ac:dyDescent="0.25">
      <c r="D6" s="29"/>
    </row>
    <row r="7" spans="1:7" ht="15.75" x14ac:dyDescent="0.25">
      <c r="A7" s="254"/>
      <c r="B7" s="256" t="s">
        <v>9</v>
      </c>
      <c r="C7" s="256" t="s">
        <v>39</v>
      </c>
      <c r="D7" s="254" t="s">
        <v>205</v>
      </c>
      <c r="E7" s="254"/>
      <c r="F7" s="254"/>
      <c r="G7" s="27"/>
    </row>
    <row r="8" spans="1:7" x14ac:dyDescent="0.25">
      <c r="A8" s="254"/>
      <c r="B8" s="257"/>
      <c r="C8" s="257"/>
      <c r="D8" s="256" t="s">
        <v>279</v>
      </c>
      <c r="E8" s="256" t="s">
        <v>278</v>
      </c>
      <c r="F8" s="256" t="s">
        <v>73</v>
      </c>
      <c r="G8" s="27"/>
    </row>
    <row r="9" spans="1:7" x14ac:dyDescent="0.25">
      <c r="A9" s="254"/>
      <c r="B9" s="257"/>
      <c r="C9" s="257"/>
      <c r="D9" s="257"/>
      <c r="E9" s="257"/>
      <c r="F9" s="257"/>
      <c r="G9" s="27"/>
    </row>
    <row r="10" spans="1:7" ht="30.75" customHeight="1" x14ac:dyDescent="0.25">
      <c r="A10" s="255"/>
      <c r="B10" s="257"/>
      <c r="C10" s="257"/>
      <c r="D10" s="257"/>
      <c r="E10" s="257"/>
      <c r="F10" s="257"/>
      <c r="G10" s="28"/>
    </row>
    <row r="11" spans="1:7" ht="14.25" customHeight="1" x14ac:dyDescent="0.25">
      <c r="A11" s="9" t="s">
        <v>22</v>
      </c>
      <c r="B11" s="9" t="s">
        <v>23</v>
      </c>
      <c r="C11" s="9" t="s">
        <v>24</v>
      </c>
      <c r="D11" s="9">
        <v>1</v>
      </c>
      <c r="E11" s="9">
        <v>2</v>
      </c>
      <c r="F11" s="9">
        <v>3</v>
      </c>
      <c r="G11" s="28"/>
    </row>
    <row r="12" spans="1:7" ht="15.75" x14ac:dyDescent="0.25">
      <c r="A12" s="33" t="s">
        <v>74</v>
      </c>
      <c r="B12" s="25" t="s">
        <v>63</v>
      </c>
      <c r="C12" s="9" t="s">
        <v>75</v>
      </c>
      <c r="D12" s="44">
        <v>108</v>
      </c>
      <c r="E12" s="44">
        <v>98.8</v>
      </c>
      <c r="F12" s="9" t="s">
        <v>76</v>
      </c>
      <c r="G12" s="28"/>
    </row>
    <row r="13" spans="1:7" ht="15" customHeight="1" x14ac:dyDescent="0.25">
      <c r="A13" s="259" t="s">
        <v>77</v>
      </c>
      <c r="B13" s="258"/>
      <c r="C13" s="258"/>
      <c r="D13" s="258"/>
      <c r="E13" s="258"/>
      <c r="F13" s="258"/>
      <c r="G13" s="28"/>
    </row>
    <row r="14" spans="1:7" ht="15" customHeight="1" x14ac:dyDescent="0.25">
      <c r="A14" s="259"/>
      <c r="B14" s="258"/>
      <c r="C14" s="258"/>
      <c r="D14" s="258"/>
      <c r="E14" s="258"/>
      <c r="F14" s="258"/>
      <c r="G14" s="32"/>
    </row>
    <row r="15" spans="1:7" ht="16.5" customHeight="1" x14ac:dyDescent="0.25">
      <c r="A15" s="34" t="s">
        <v>42</v>
      </c>
      <c r="B15" s="25" t="s">
        <v>64</v>
      </c>
      <c r="C15" s="9" t="s">
        <v>75</v>
      </c>
      <c r="D15" s="16"/>
      <c r="E15" s="16"/>
      <c r="F15" s="16"/>
      <c r="G15" s="32"/>
    </row>
    <row r="16" spans="1:7" ht="15.75" x14ac:dyDescent="0.25">
      <c r="A16" s="35" t="s">
        <v>43</v>
      </c>
      <c r="B16" s="37"/>
      <c r="C16" s="37"/>
      <c r="D16" s="37"/>
      <c r="E16" s="37"/>
      <c r="F16" s="37"/>
      <c r="G16" s="28"/>
    </row>
    <row r="17" spans="1:7" ht="30" x14ac:dyDescent="0.25">
      <c r="A17" s="34" t="s">
        <v>44</v>
      </c>
      <c r="B17" s="38" t="s">
        <v>65</v>
      </c>
      <c r="C17" s="9" t="s">
        <v>25</v>
      </c>
      <c r="D17" s="37"/>
      <c r="E17" s="37"/>
      <c r="F17" s="37"/>
      <c r="G17" s="28"/>
    </row>
    <row r="18" spans="1:7" ht="16.5" customHeight="1" x14ac:dyDescent="0.25">
      <c r="A18" s="34" t="s">
        <v>45</v>
      </c>
      <c r="B18" s="38" t="s">
        <v>66</v>
      </c>
      <c r="C18" s="9" t="s">
        <v>75</v>
      </c>
      <c r="D18" s="48">
        <v>112</v>
      </c>
      <c r="E18" s="207">
        <v>97</v>
      </c>
      <c r="F18" s="9" t="s">
        <v>76</v>
      </c>
      <c r="G18" s="28"/>
    </row>
    <row r="19" spans="1:7" ht="15.75" x14ac:dyDescent="0.25">
      <c r="A19" s="34" t="s">
        <v>43</v>
      </c>
      <c r="B19" s="38"/>
      <c r="C19" s="37"/>
      <c r="D19" s="9"/>
      <c r="E19" s="207"/>
      <c r="F19" s="37"/>
      <c r="G19" s="28"/>
    </row>
    <row r="20" spans="1:7" ht="30" x14ac:dyDescent="0.25">
      <c r="A20" s="34" t="s">
        <v>46</v>
      </c>
      <c r="B20" s="38" t="s">
        <v>67</v>
      </c>
      <c r="C20" s="9" t="s">
        <v>25</v>
      </c>
      <c r="D20" s="48"/>
      <c r="E20" s="207"/>
      <c r="F20" s="9" t="s">
        <v>76</v>
      </c>
      <c r="G20" s="28"/>
    </row>
    <row r="21" spans="1:7" ht="15.75" x14ac:dyDescent="0.25">
      <c r="A21" s="34" t="s">
        <v>47</v>
      </c>
      <c r="B21" s="38" t="s">
        <v>68</v>
      </c>
      <c r="C21" s="9" t="s">
        <v>25</v>
      </c>
      <c r="D21" s="44"/>
      <c r="E21" s="44"/>
      <c r="F21" s="9" t="s">
        <v>76</v>
      </c>
      <c r="G21" s="28"/>
    </row>
    <row r="22" spans="1:7" ht="30" x14ac:dyDescent="0.25">
      <c r="A22" s="34" t="s">
        <v>48</v>
      </c>
      <c r="B22" s="38" t="s">
        <v>69</v>
      </c>
      <c r="C22" s="9" t="s">
        <v>25</v>
      </c>
      <c r="D22" s="9"/>
      <c r="E22" s="207"/>
      <c r="F22" s="37"/>
      <c r="G22" s="28"/>
    </row>
    <row r="23" spans="1:7" ht="30" x14ac:dyDescent="0.25">
      <c r="A23" s="34" t="s">
        <v>49</v>
      </c>
      <c r="B23" s="38" t="s">
        <v>70</v>
      </c>
      <c r="C23" s="9" t="s">
        <v>25</v>
      </c>
      <c r="D23" s="9"/>
      <c r="E23" s="207"/>
      <c r="F23" s="37"/>
      <c r="G23" s="28"/>
    </row>
    <row r="24" spans="1:7" ht="45" x14ac:dyDescent="0.25">
      <c r="A24" s="34" t="s">
        <v>50</v>
      </c>
      <c r="B24" s="38" t="s">
        <v>71</v>
      </c>
      <c r="C24" s="9" t="s">
        <v>25</v>
      </c>
      <c r="D24" s="9"/>
      <c r="E24" s="207"/>
      <c r="F24" s="37"/>
      <c r="G24" s="28"/>
    </row>
    <row r="25" spans="1:7" ht="15.75" x14ac:dyDescent="0.25">
      <c r="A25" s="34" t="s">
        <v>51</v>
      </c>
      <c r="B25" s="38" t="s">
        <v>72</v>
      </c>
      <c r="C25" s="9" t="s">
        <v>25</v>
      </c>
      <c r="D25" s="9"/>
      <c r="E25" s="207"/>
      <c r="F25" s="37"/>
      <c r="G25" s="28"/>
    </row>
    <row r="26" spans="1:7" ht="30" x14ac:dyDescent="0.25">
      <c r="A26" s="34" t="s">
        <v>52</v>
      </c>
      <c r="B26" s="38" t="s">
        <v>79</v>
      </c>
      <c r="C26" s="9" t="s">
        <v>25</v>
      </c>
      <c r="D26" s="9"/>
      <c r="E26" s="207"/>
      <c r="F26" s="37"/>
      <c r="G26" s="28"/>
    </row>
    <row r="27" spans="1:7" ht="30" x14ac:dyDescent="0.25">
      <c r="A27" s="34" t="s">
        <v>53</v>
      </c>
      <c r="B27" s="38" t="s">
        <v>80</v>
      </c>
      <c r="C27" s="9" t="s">
        <v>25</v>
      </c>
      <c r="D27" s="48">
        <v>112.1</v>
      </c>
      <c r="E27" s="207">
        <v>96.9</v>
      </c>
      <c r="F27" s="9" t="s">
        <v>76</v>
      </c>
      <c r="G27" s="28"/>
    </row>
    <row r="28" spans="1:7" ht="45" x14ac:dyDescent="0.25">
      <c r="A28" s="34" t="s">
        <v>54</v>
      </c>
      <c r="B28" s="38" t="s">
        <v>81</v>
      </c>
      <c r="C28" s="9" t="s">
        <v>25</v>
      </c>
      <c r="D28" s="48"/>
      <c r="E28" s="207"/>
      <c r="F28" s="37"/>
      <c r="G28" s="28"/>
    </row>
    <row r="29" spans="1:7" ht="15.75" x14ac:dyDescent="0.25">
      <c r="A29" s="34" t="s">
        <v>55</v>
      </c>
      <c r="B29" s="38" t="s">
        <v>82</v>
      </c>
      <c r="C29" s="9" t="s">
        <v>25</v>
      </c>
      <c r="D29" s="48"/>
      <c r="E29" s="207"/>
      <c r="F29" s="37"/>
      <c r="G29" s="28"/>
    </row>
    <row r="30" spans="1:7" ht="30" x14ac:dyDescent="0.25">
      <c r="A30" s="34" t="s">
        <v>56</v>
      </c>
      <c r="B30" s="38" t="s">
        <v>83</v>
      </c>
      <c r="C30" s="9" t="s">
        <v>25</v>
      </c>
      <c r="D30" s="48"/>
      <c r="E30" s="207"/>
      <c r="F30" s="37"/>
      <c r="G30" s="28"/>
    </row>
    <row r="31" spans="1:7" ht="30" x14ac:dyDescent="0.25">
      <c r="A31" s="34" t="s">
        <v>57</v>
      </c>
      <c r="B31" s="38" t="s">
        <v>84</v>
      </c>
      <c r="C31" s="9" t="s">
        <v>25</v>
      </c>
      <c r="D31" s="48"/>
      <c r="E31" s="207"/>
      <c r="F31" s="37"/>
      <c r="G31" s="28"/>
    </row>
    <row r="32" spans="1:7" ht="15.75" x14ac:dyDescent="0.25">
      <c r="A32" s="34" t="s">
        <v>58</v>
      </c>
      <c r="B32" s="38" t="s">
        <v>85</v>
      </c>
      <c r="C32" s="9" t="s">
        <v>25</v>
      </c>
      <c r="D32" s="48">
        <v>98.6</v>
      </c>
      <c r="E32" s="207">
        <v>113.3</v>
      </c>
      <c r="F32" s="9" t="s">
        <v>76</v>
      </c>
      <c r="G32" s="28"/>
    </row>
    <row r="33" spans="1:7" ht="15.75" customHeight="1" x14ac:dyDescent="0.25">
      <c r="A33" s="260"/>
      <c r="B33" s="262" t="s">
        <v>9</v>
      </c>
      <c r="C33" s="261" t="s">
        <v>39</v>
      </c>
      <c r="D33" s="254" t="s">
        <v>206</v>
      </c>
      <c r="E33" s="254"/>
      <c r="F33" s="254"/>
      <c r="G33" s="28"/>
    </row>
    <row r="34" spans="1:7" ht="27" customHeight="1" x14ac:dyDescent="0.25">
      <c r="A34" s="260"/>
      <c r="B34" s="262"/>
      <c r="C34" s="261"/>
      <c r="D34" s="261" t="s">
        <v>279</v>
      </c>
      <c r="E34" s="261" t="s">
        <v>278</v>
      </c>
      <c r="F34" s="261" t="s">
        <v>73</v>
      </c>
      <c r="G34" s="36"/>
    </row>
    <row r="35" spans="1:7" ht="35.25" customHeight="1" x14ac:dyDescent="0.25">
      <c r="A35" s="260"/>
      <c r="B35" s="262"/>
      <c r="C35" s="261"/>
      <c r="D35" s="261"/>
      <c r="E35" s="261"/>
      <c r="F35" s="261"/>
      <c r="G35" s="36"/>
    </row>
    <row r="36" spans="1:7" ht="30" customHeight="1" x14ac:dyDescent="0.25">
      <c r="A36" s="34" t="s">
        <v>59</v>
      </c>
      <c r="B36" s="38" t="s">
        <v>86</v>
      </c>
      <c r="C36" s="39" t="s">
        <v>75</v>
      </c>
      <c r="D36" s="48">
        <v>105.9</v>
      </c>
      <c r="E36" s="183">
        <v>100.4</v>
      </c>
      <c r="F36" s="9" t="s">
        <v>76</v>
      </c>
      <c r="G36" s="28"/>
    </row>
    <row r="37" spans="1:7" ht="15.75" x14ac:dyDescent="0.25">
      <c r="A37" s="34" t="s">
        <v>78</v>
      </c>
      <c r="B37" s="38"/>
      <c r="C37" s="37"/>
      <c r="D37" s="37"/>
      <c r="E37" s="37"/>
      <c r="F37" s="37"/>
      <c r="G37" s="28"/>
    </row>
    <row r="38" spans="1:7" ht="30" x14ac:dyDescent="0.25">
      <c r="A38" s="34" t="s">
        <v>60</v>
      </c>
      <c r="B38" s="38" t="s">
        <v>87</v>
      </c>
      <c r="C38" s="9" t="s">
        <v>25</v>
      </c>
      <c r="D38" s="37"/>
      <c r="E38" s="37"/>
      <c r="F38" s="37"/>
      <c r="G38" s="28"/>
    </row>
    <row r="39" spans="1:7" ht="30" x14ac:dyDescent="0.25">
      <c r="A39" s="76" t="s">
        <v>61</v>
      </c>
      <c r="B39" s="38" t="s">
        <v>88</v>
      </c>
      <c r="C39" s="9" t="s">
        <v>25</v>
      </c>
      <c r="D39" s="48">
        <v>105.9</v>
      </c>
      <c r="E39" s="183">
        <v>100.4</v>
      </c>
      <c r="F39" s="9" t="s">
        <v>76</v>
      </c>
      <c r="G39" s="28"/>
    </row>
    <row r="40" spans="1:7" ht="15.75" x14ac:dyDescent="0.25">
      <c r="A40" s="55" t="s">
        <v>258</v>
      </c>
      <c r="B40" s="55"/>
      <c r="C40" s="55"/>
      <c r="D40" s="165">
        <v>89.7</v>
      </c>
      <c r="E40" s="182">
        <v>106.6</v>
      </c>
      <c r="F40" s="55"/>
      <c r="G40" s="28"/>
    </row>
    <row r="41" spans="1:7" ht="15.75" x14ac:dyDescent="0.25">
      <c r="A41" s="30"/>
      <c r="B41" s="30"/>
      <c r="C41" s="30"/>
      <c r="D41" s="30"/>
      <c r="E41" s="30"/>
      <c r="F41" s="30"/>
      <c r="G41" s="28"/>
    </row>
    <row r="42" spans="1:7" ht="15.75" x14ac:dyDescent="0.25">
      <c r="A42" s="30"/>
      <c r="B42" s="30"/>
      <c r="C42" s="30"/>
      <c r="D42" s="30"/>
      <c r="E42" s="30"/>
      <c r="F42" s="30"/>
      <c r="G42" s="28"/>
    </row>
    <row r="43" spans="1:7" ht="15.75" x14ac:dyDescent="0.25">
      <c r="A43" s="30"/>
      <c r="B43" s="30"/>
      <c r="C43" s="30"/>
      <c r="D43" s="30"/>
      <c r="E43" s="30"/>
      <c r="F43" s="30"/>
      <c r="G43" s="28"/>
    </row>
    <row r="44" spans="1:7" ht="15.75" x14ac:dyDescent="0.25">
      <c r="A44" s="30"/>
      <c r="B44" s="30"/>
      <c r="C44" s="30"/>
      <c r="D44" s="30"/>
      <c r="E44" s="30"/>
      <c r="F44" s="30"/>
      <c r="G44" s="28"/>
    </row>
    <row r="45" spans="1:7" ht="15.75" x14ac:dyDescent="0.25">
      <c r="A45" s="30"/>
      <c r="B45" s="30"/>
      <c r="C45" s="30"/>
      <c r="D45" s="30"/>
      <c r="E45" s="30"/>
      <c r="F45" s="30"/>
      <c r="G45" s="28"/>
    </row>
    <row r="46" spans="1:7" ht="15.75" x14ac:dyDescent="0.25">
      <c r="A46" s="30"/>
      <c r="B46" s="30"/>
      <c r="C46" s="30"/>
      <c r="D46" s="30"/>
      <c r="E46" s="30"/>
      <c r="F46" s="30"/>
      <c r="G46" s="28"/>
    </row>
    <row r="47" spans="1:7" ht="15.75" x14ac:dyDescent="0.25">
      <c r="A47" s="30"/>
      <c r="B47" s="30"/>
      <c r="C47" s="30"/>
      <c r="D47" s="30"/>
      <c r="E47" s="30"/>
      <c r="F47" s="30"/>
      <c r="G47" s="28"/>
    </row>
    <row r="48" spans="1:7" ht="15.75" x14ac:dyDescent="0.25">
      <c r="A48" s="30"/>
      <c r="B48" s="30"/>
      <c r="C48" s="30"/>
      <c r="D48" s="30"/>
      <c r="E48" s="30"/>
      <c r="F48" s="30"/>
      <c r="G48" s="28"/>
    </row>
    <row r="49" spans="1:7" ht="15.75" x14ac:dyDescent="0.25">
      <c r="A49" s="30"/>
      <c r="B49" s="30"/>
      <c r="C49" s="30"/>
      <c r="D49" s="30"/>
      <c r="E49" s="30"/>
      <c r="F49" s="30"/>
      <c r="G49" s="28"/>
    </row>
    <row r="50" spans="1:7" ht="15.75" x14ac:dyDescent="0.25">
      <c r="A50" s="30"/>
      <c r="B50" s="30"/>
      <c r="C50" s="30"/>
      <c r="D50" s="30"/>
      <c r="E50" s="30"/>
      <c r="F50" s="30"/>
      <c r="G50" s="28"/>
    </row>
    <row r="51" spans="1:7" ht="15.75" x14ac:dyDescent="0.25">
      <c r="A51" s="30"/>
      <c r="B51" s="30"/>
      <c r="C51" s="30"/>
      <c r="D51" s="30"/>
      <c r="E51" s="30"/>
      <c r="F51" s="30"/>
      <c r="G51" s="28"/>
    </row>
    <row r="52" spans="1:7" ht="15.75" x14ac:dyDescent="0.25">
      <c r="A52" s="30"/>
      <c r="B52" s="30"/>
      <c r="C52" s="30"/>
      <c r="D52" s="30"/>
      <c r="E52" s="30"/>
      <c r="F52" s="30"/>
      <c r="G52" s="28"/>
    </row>
    <row r="53" spans="1:7" ht="15.75" x14ac:dyDescent="0.25">
      <c r="A53" s="30"/>
      <c r="B53" s="30"/>
      <c r="C53" s="30"/>
      <c r="D53" s="30"/>
      <c r="E53" s="30"/>
      <c r="F53" s="30"/>
      <c r="G53" s="28"/>
    </row>
    <row r="54" spans="1:7" ht="15.75" x14ac:dyDescent="0.25">
      <c r="A54" s="30"/>
      <c r="B54" s="30"/>
      <c r="C54" s="30"/>
      <c r="D54" s="30"/>
      <c r="E54" s="30"/>
      <c r="F54" s="30"/>
    </row>
    <row r="55" spans="1:7" ht="15.75" x14ac:dyDescent="0.25">
      <c r="A55" s="30"/>
      <c r="B55" s="30"/>
      <c r="C55" s="30"/>
      <c r="D55" s="30"/>
      <c r="E55" s="30"/>
      <c r="F55" s="30"/>
    </row>
    <row r="56" spans="1:7" ht="15.75" x14ac:dyDescent="0.25">
      <c r="A56" s="30"/>
      <c r="B56" s="30"/>
      <c r="C56" s="30"/>
      <c r="D56" s="30"/>
      <c r="E56" s="30"/>
      <c r="F56" s="30"/>
    </row>
    <row r="57" spans="1:7" ht="15.75" x14ac:dyDescent="0.25">
      <c r="A57" s="30"/>
      <c r="B57" s="30"/>
      <c r="C57" s="30"/>
      <c r="D57" s="30"/>
      <c r="E57" s="30"/>
      <c r="F57" s="30"/>
    </row>
    <row r="58" spans="1:7" ht="15.75" x14ac:dyDescent="0.25">
      <c r="A58" s="30"/>
      <c r="B58" s="30"/>
      <c r="C58" s="30"/>
      <c r="D58" s="30"/>
      <c r="E58" s="30"/>
      <c r="F58" s="30"/>
    </row>
    <row r="59" spans="1:7" ht="15.75" x14ac:dyDescent="0.25">
      <c r="A59" s="30"/>
      <c r="B59" s="30"/>
      <c r="C59" s="30"/>
      <c r="D59" s="30"/>
      <c r="E59" s="30"/>
      <c r="F59" s="30"/>
    </row>
    <row r="60" spans="1:7" ht="15.75" x14ac:dyDescent="0.25">
      <c r="A60" s="30"/>
      <c r="B60" s="30"/>
      <c r="C60" s="30"/>
      <c r="D60" s="30"/>
      <c r="E60" s="30"/>
      <c r="F60" s="30"/>
    </row>
    <row r="61" spans="1:7" ht="15.75" x14ac:dyDescent="0.25">
      <c r="A61" s="30"/>
      <c r="B61" s="30"/>
      <c r="C61" s="30"/>
      <c r="D61" s="30"/>
      <c r="E61" s="30"/>
      <c r="F61" s="30"/>
    </row>
    <row r="62" spans="1:7" x14ac:dyDescent="0.25">
      <c r="A62" s="27"/>
      <c r="B62" s="27"/>
      <c r="C62" s="27"/>
      <c r="D62" s="27"/>
      <c r="E62" s="27"/>
      <c r="F62" s="27"/>
    </row>
    <row r="63" spans="1:7" x14ac:dyDescent="0.25">
      <c r="A63" s="27"/>
      <c r="B63" s="27"/>
      <c r="C63" s="27"/>
      <c r="D63" s="27"/>
      <c r="E63" s="27"/>
      <c r="F63" s="27"/>
    </row>
    <row r="64" spans="1:7" x14ac:dyDescent="0.25">
      <c r="A64" s="27"/>
      <c r="B64" s="27"/>
      <c r="C64" s="27"/>
      <c r="D64" s="27"/>
      <c r="E64" s="27"/>
      <c r="F64" s="27"/>
    </row>
    <row r="65" spans="1:6" x14ac:dyDescent="0.25">
      <c r="A65" s="27"/>
      <c r="B65" s="27"/>
      <c r="C65" s="27"/>
      <c r="D65" s="27"/>
      <c r="E65" s="27"/>
      <c r="F65" s="27"/>
    </row>
    <row r="66" spans="1:6" x14ac:dyDescent="0.25">
      <c r="A66" s="27"/>
      <c r="B66" s="27"/>
      <c r="C66" s="27"/>
      <c r="D66" s="27"/>
      <c r="E66" s="27"/>
      <c r="F66" s="27"/>
    </row>
    <row r="67" spans="1:6" x14ac:dyDescent="0.25">
      <c r="A67" s="27"/>
      <c r="B67" s="27"/>
      <c r="C67" s="27"/>
      <c r="D67" s="27"/>
      <c r="E67" s="27"/>
      <c r="F67" s="27"/>
    </row>
    <row r="68" spans="1:6" x14ac:dyDescent="0.25">
      <c r="A68" s="27"/>
      <c r="B68" s="27"/>
      <c r="C68" s="27"/>
      <c r="D68" s="27"/>
      <c r="E68" s="27"/>
      <c r="F68" s="27"/>
    </row>
    <row r="69" spans="1:6" x14ac:dyDescent="0.25">
      <c r="A69" s="27"/>
      <c r="B69" s="27"/>
      <c r="C69" s="27"/>
      <c r="D69" s="27"/>
      <c r="E69" s="27"/>
      <c r="F69" s="27"/>
    </row>
    <row r="70" spans="1:6" x14ac:dyDescent="0.25">
      <c r="A70" s="27"/>
      <c r="B70" s="27"/>
      <c r="C70" s="27"/>
      <c r="D70" s="27"/>
      <c r="E70" s="27"/>
      <c r="F70" s="27"/>
    </row>
    <row r="71" spans="1:6" x14ac:dyDescent="0.25">
      <c r="A71" s="27"/>
      <c r="B71" s="27"/>
      <c r="C71" s="27"/>
      <c r="D71" s="27"/>
      <c r="E71" s="27"/>
      <c r="F71" s="27"/>
    </row>
    <row r="72" spans="1:6" x14ac:dyDescent="0.25">
      <c r="A72" s="27"/>
      <c r="B72" s="27"/>
      <c r="C72" s="27"/>
      <c r="D72" s="27"/>
      <c r="E72" s="27"/>
      <c r="F72" s="27"/>
    </row>
    <row r="73" spans="1:6" x14ac:dyDescent="0.25">
      <c r="A73" s="27"/>
      <c r="B73" s="27"/>
      <c r="C73" s="27"/>
      <c r="D73" s="27"/>
      <c r="E73" s="27"/>
      <c r="F73" s="27"/>
    </row>
    <row r="74" spans="1:6" x14ac:dyDescent="0.25">
      <c r="A74" s="27"/>
      <c r="B74" s="27"/>
      <c r="C74" s="27"/>
      <c r="D74" s="27"/>
      <c r="E74" s="27"/>
      <c r="F74" s="27"/>
    </row>
    <row r="75" spans="1:6" x14ac:dyDescent="0.25">
      <c r="A75" s="27"/>
      <c r="B75" s="27"/>
      <c r="C75" s="27"/>
      <c r="D75" s="27"/>
      <c r="E75" s="27"/>
      <c r="F75" s="27"/>
    </row>
    <row r="76" spans="1:6" x14ac:dyDescent="0.25">
      <c r="A76" s="27"/>
      <c r="B76" s="27"/>
      <c r="C76" s="27"/>
      <c r="D76" s="27"/>
      <c r="E76" s="27"/>
      <c r="F76" s="27"/>
    </row>
    <row r="77" spans="1:6" x14ac:dyDescent="0.25">
      <c r="A77" s="27"/>
      <c r="B77" s="27"/>
      <c r="C77" s="27"/>
      <c r="D77" s="27"/>
      <c r="E77" s="27"/>
      <c r="F77" s="27"/>
    </row>
    <row r="78" spans="1:6" x14ac:dyDescent="0.25">
      <c r="A78" s="27"/>
      <c r="B78" s="27"/>
      <c r="C78" s="27"/>
      <c r="D78" s="27"/>
      <c r="E78" s="27"/>
      <c r="F78" s="27"/>
    </row>
    <row r="79" spans="1:6" x14ac:dyDescent="0.25">
      <c r="A79" s="27"/>
      <c r="B79" s="27"/>
      <c r="C79" s="27"/>
      <c r="D79" s="27"/>
      <c r="E79" s="27"/>
      <c r="F79" s="27"/>
    </row>
    <row r="80" spans="1:6" x14ac:dyDescent="0.25">
      <c r="A80" s="27"/>
      <c r="B80" s="27"/>
      <c r="C80" s="27"/>
      <c r="D80" s="27"/>
      <c r="E80" s="27"/>
      <c r="F80" s="27"/>
    </row>
    <row r="81" spans="1:6" x14ac:dyDescent="0.25">
      <c r="A81" s="27"/>
      <c r="B81" s="27"/>
      <c r="C81" s="27"/>
      <c r="D81" s="27"/>
      <c r="E81" s="27"/>
      <c r="F81" s="27"/>
    </row>
    <row r="82" spans="1:6" x14ac:dyDescent="0.25">
      <c r="A82" s="27"/>
      <c r="B82" s="27"/>
      <c r="C82" s="27"/>
      <c r="D82" s="27"/>
      <c r="E82" s="27"/>
      <c r="F82" s="27"/>
    </row>
    <row r="83" spans="1:6" x14ac:dyDescent="0.25">
      <c r="A83" s="27"/>
      <c r="B83" s="27"/>
      <c r="C83" s="27"/>
      <c r="D83" s="27"/>
      <c r="E83" s="27"/>
      <c r="F83" s="27"/>
    </row>
    <row r="84" spans="1:6" x14ac:dyDescent="0.25">
      <c r="A84" s="27"/>
      <c r="B84" s="27"/>
      <c r="C84" s="27"/>
      <c r="D84" s="27"/>
      <c r="E84" s="27"/>
      <c r="F84" s="27"/>
    </row>
    <row r="85" spans="1:6" x14ac:dyDescent="0.25">
      <c r="A85" s="27"/>
      <c r="B85" s="27"/>
      <c r="C85" s="27"/>
      <c r="D85" s="27"/>
      <c r="E85" s="27"/>
      <c r="F85" s="27"/>
    </row>
    <row r="86" spans="1:6" x14ac:dyDescent="0.25">
      <c r="A86" s="27"/>
      <c r="B86" s="27"/>
      <c r="C86" s="27"/>
      <c r="D86" s="27"/>
      <c r="E86" s="27"/>
      <c r="F86" s="27"/>
    </row>
    <row r="87" spans="1:6" x14ac:dyDescent="0.25">
      <c r="A87" s="27"/>
      <c r="B87" s="27"/>
      <c r="C87" s="27"/>
      <c r="D87" s="27"/>
      <c r="E87" s="27"/>
      <c r="F87" s="27"/>
    </row>
    <row r="88" spans="1:6" x14ac:dyDescent="0.25">
      <c r="A88" s="27"/>
      <c r="B88" s="27"/>
      <c r="C88" s="27"/>
      <c r="D88" s="27"/>
      <c r="E88" s="27"/>
      <c r="F88" s="27"/>
    </row>
    <row r="89" spans="1:6" x14ac:dyDescent="0.25">
      <c r="A89" s="27"/>
      <c r="B89" s="27"/>
      <c r="C89" s="27"/>
      <c r="D89" s="27"/>
      <c r="E89" s="27"/>
      <c r="F89" s="27"/>
    </row>
    <row r="90" spans="1:6" x14ac:dyDescent="0.25">
      <c r="A90" s="27"/>
      <c r="B90" s="27"/>
      <c r="C90" s="27"/>
      <c r="D90" s="27"/>
      <c r="E90" s="27"/>
      <c r="F90" s="27"/>
    </row>
    <row r="91" spans="1:6" x14ac:dyDescent="0.25">
      <c r="A91" s="27"/>
      <c r="B91" s="27"/>
      <c r="C91" s="27"/>
      <c r="D91" s="27"/>
      <c r="E91" s="27"/>
      <c r="F91" s="27"/>
    </row>
    <row r="92" spans="1:6" x14ac:dyDescent="0.25">
      <c r="A92" s="27"/>
      <c r="B92" s="27"/>
      <c r="C92" s="27"/>
      <c r="D92" s="27"/>
      <c r="E92" s="27"/>
      <c r="F92" s="27"/>
    </row>
    <row r="93" spans="1:6" x14ac:dyDescent="0.25">
      <c r="A93" s="27"/>
      <c r="B93" s="27"/>
      <c r="C93" s="27"/>
      <c r="D93" s="27"/>
      <c r="E93" s="27"/>
      <c r="F93" s="27"/>
    </row>
    <row r="94" spans="1:6" x14ac:dyDescent="0.25">
      <c r="A94" s="27"/>
      <c r="B94" s="27"/>
      <c r="C94" s="27"/>
      <c r="D94" s="27"/>
      <c r="E94" s="27"/>
      <c r="F94" s="27"/>
    </row>
    <row r="95" spans="1:6" x14ac:dyDescent="0.25">
      <c r="A95" s="27"/>
      <c r="B95" s="27"/>
      <c r="C95" s="27"/>
      <c r="D95" s="27"/>
      <c r="E95" s="27"/>
      <c r="F95" s="27"/>
    </row>
    <row r="96" spans="1:6" x14ac:dyDescent="0.25">
      <c r="A96" s="27"/>
      <c r="B96" s="27"/>
      <c r="C96" s="27"/>
      <c r="D96" s="27"/>
      <c r="E96" s="27"/>
      <c r="F96" s="27"/>
    </row>
    <row r="97" spans="1:6" x14ac:dyDescent="0.25">
      <c r="A97" s="27"/>
      <c r="B97" s="27"/>
      <c r="C97" s="27"/>
      <c r="D97" s="27"/>
      <c r="E97" s="27"/>
      <c r="F97" s="27"/>
    </row>
    <row r="98" spans="1:6" x14ac:dyDescent="0.25">
      <c r="A98" s="27"/>
      <c r="B98" s="27"/>
      <c r="C98" s="27"/>
      <c r="D98" s="27"/>
      <c r="E98" s="27"/>
      <c r="F98" s="27"/>
    </row>
    <row r="99" spans="1:6" x14ac:dyDescent="0.25">
      <c r="A99" s="27"/>
      <c r="B99" s="27"/>
      <c r="C99" s="27"/>
      <c r="D99" s="27"/>
      <c r="E99" s="27"/>
      <c r="F99" s="27"/>
    </row>
    <row r="100" spans="1:6" x14ac:dyDescent="0.25">
      <c r="A100" s="27"/>
      <c r="B100" s="27"/>
      <c r="C100" s="27"/>
      <c r="D100" s="27"/>
      <c r="E100" s="27"/>
      <c r="F100" s="27"/>
    </row>
    <row r="101" spans="1:6" x14ac:dyDescent="0.25">
      <c r="A101" s="27"/>
      <c r="B101" s="27"/>
      <c r="C101" s="27"/>
      <c r="D101" s="27"/>
      <c r="E101" s="27"/>
      <c r="F101" s="27"/>
    </row>
    <row r="102" spans="1:6" x14ac:dyDescent="0.25">
      <c r="A102" s="27"/>
      <c r="B102" s="27"/>
      <c r="C102" s="27"/>
      <c r="D102" s="27"/>
      <c r="E102" s="27"/>
      <c r="F102" s="27"/>
    </row>
    <row r="103" spans="1:6" x14ac:dyDescent="0.25">
      <c r="A103" s="27"/>
      <c r="B103" s="27"/>
      <c r="C103" s="27"/>
      <c r="D103" s="27"/>
      <c r="E103" s="27"/>
      <c r="F103" s="27"/>
    </row>
    <row r="104" spans="1:6" x14ac:dyDescent="0.25">
      <c r="A104" s="27"/>
      <c r="B104" s="27"/>
      <c r="C104" s="27"/>
      <c r="D104" s="27"/>
      <c r="E104" s="27"/>
      <c r="F104" s="27"/>
    </row>
    <row r="105" spans="1:6" x14ac:dyDescent="0.25">
      <c r="A105" s="27"/>
      <c r="B105" s="27"/>
      <c r="C105" s="27"/>
      <c r="D105" s="27"/>
      <c r="E105" s="27"/>
      <c r="F105" s="27"/>
    </row>
    <row r="106" spans="1:6" x14ac:dyDescent="0.25">
      <c r="A106" s="27"/>
      <c r="B106" s="27"/>
      <c r="C106" s="27"/>
      <c r="D106" s="27"/>
      <c r="E106" s="27"/>
      <c r="F106" s="27"/>
    </row>
    <row r="107" spans="1:6" x14ac:dyDescent="0.25">
      <c r="A107" s="27"/>
      <c r="B107" s="27"/>
      <c r="C107" s="27"/>
      <c r="D107" s="27"/>
      <c r="E107" s="27"/>
      <c r="F107" s="27"/>
    </row>
    <row r="108" spans="1:6" x14ac:dyDescent="0.25">
      <c r="A108" s="27"/>
      <c r="B108" s="27"/>
      <c r="C108" s="27"/>
      <c r="D108" s="27"/>
      <c r="E108" s="27"/>
      <c r="F108" s="27"/>
    </row>
    <row r="109" spans="1:6" x14ac:dyDescent="0.25">
      <c r="A109" s="27"/>
      <c r="B109" s="27"/>
      <c r="C109" s="27"/>
      <c r="D109" s="27"/>
      <c r="E109" s="27"/>
      <c r="F109" s="27"/>
    </row>
    <row r="110" spans="1:6" x14ac:dyDescent="0.25">
      <c r="A110" s="27"/>
      <c r="B110" s="27"/>
      <c r="C110" s="27"/>
      <c r="D110" s="27"/>
      <c r="E110" s="27"/>
      <c r="F110" s="27"/>
    </row>
    <row r="111" spans="1:6" x14ac:dyDescent="0.25">
      <c r="A111" s="27"/>
      <c r="B111" s="27"/>
      <c r="C111" s="27"/>
      <c r="D111" s="27"/>
      <c r="E111" s="27"/>
      <c r="F111" s="27"/>
    </row>
    <row r="112" spans="1:6" x14ac:dyDescent="0.25">
      <c r="A112" s="27"/>
      <c r="B112" s="27"/>
      <c r="C112" s="27"/>
      <c r="D112" s="27"/>
      <c r="E112" s="27"/>
      <c r="F112" s="27"/>
    </row>
    <row r="113" spans="1:6" x14ac:dyDescent="0.25">
      <c r="A113" s="27"/>
      <c r="B113" s="27"/>
      <c r="C113" s="27"/>
      <c r="D113" s="27"/>
      <c r="E113" s="27"/>
      <c r="F113" s="27"/>
    </row>
    <row r="114" spans="1:6" x14ac:dyDescent="0.25">
      <c r="A114" s="27"/>
      <c r="B114" s="27"/>
      <c r="C114" s="27"/>
      <c r="D114" s="27"/>
      <c r="E114" s="27"/>
      <c r="F114" s="27"/>
    </row>
    <row r="115" spans="1:6" x14ac:dyDescent="0.25">
      <c r="A115" s="27"/>
      <c r="B115" s="27"/>
      <c r="C115" s="27"/>
      <c r="D115" s="27"/>
      <c r="E115" s="27"/>
      <c r="F115" s="27"/>
    </row>
    <row r="116" spans="1:6" x14ac:dyDescent="0.25">
      <c r="A116" s="27"/>
      <c r="B116" s="27"/>
      <c r="C116" s="27"/>
      <c r="D116" s="27"/>
      <c r="E116" s="27"/>
      <c r="F116" s="27"/>
    </row>
    <row r="117" spans="1:6" x14ac:dyDescent="0.25">
      <c r="A117" s="27"/>
      <c r="B117" s="27"/>
      <c r="C117" s="27"/>
      <c r="D117" s="27"/>
      <c r="E117" s="27"/>
      <c r="F117" s="27"/>
    </row>
    <row r="118" spans="1:6" x14ac:dyDescent="0.25">
      <c r="A118" s="27"/>
      <c r="B118" s="27"/>
      <c r="C118" s="27"/>
      <c r="D118" s="27"/>
      <c r="E118" s="27"/>
      <c r="F118" s="27"/>
    </row>
    <row r="119" spans="1:6" x14ac:dyDescent="0.25">
      <c r="A119" s="27"/>
      <c r="B119" s="27"/>
      <c r="C119" s="27"/>
      <c r="D119" s="27"/>
      <c r="E119" s="27"/>
      <c r="F119" s="27"/>
    </row>
    <row r="120" spans="1:6" x14ac:dyDescent="0.25">
      <c r="A120" s="27"/>
      <c r="B120" s="27"/>
      <c r="C120" s="27"/>
      <c r="D120" s="27"/>
      <c r="E120" s="27"/>
      <c r="F120" s="27"/>
    </row>
    <row r="121" spans="1:6" x14ac:dyDescent="0.25">
      <c r="A121" s="27"/>
      <c r="B121" s="27"/>
      <c r="C121" s="27"/>
      <c r="D121" s="27"/>
      <c r="E121" s="27"/>
      <c r="F121" s="27"/>
    </row>
    <row r="122" spans="1:6" x14ac:dyDescent="0.25">
      <c r="A122" s="27"/>
      <c r="B122" s="27"/>
      <c r="C122" s="27"/>
      <c r="D122" s="27"/>
      <c r="E122" s="27"/>
      <c r="F122" s="27"/>
    </row>
    <row r="123" spans="1:6" x14ac:dyDescent="0.25">
      <c r="A123" s="27"/>
      <c r="B123" s="27"/>
      <c r="C123" s="27"/>
      <c r="D123" s="27"/>
      <c r="E123" s="27"/>
      <c r="F123" s="27"/>
    </row>
    <row r="124" spans="1:6" x14ac:dyDescent="0.25">
      <c r="A124" s="27"/>
      <c r="B124" s="27"/>
      <c r="C124" s="27"/>
      <c r="D124" s="27"/>
      <c r="E124" s="27"/>
      <c r="F124" s="27"/>
    </row>
    <row r="125" spans="1:6" x14ac:dyDescent="0.25">
      <c r="A125" s="27"/>
      <c r="B125" s="27"/>
      <c r="C125" s="27"/>
      <c r="D125" s="27"/>
      <c r="E125" s="27"/>
      <c r="F125" s="27"/>
    </row>
    <row r="126" spans="1:6" x14ac:dyDescent="0.25">
      <c r="A126" s="27"/>
      <c r="B126" s="27"/>
      <c r="C126" s="27"/>
      <c r="D126" s="27"/>
      <c r="E126" s="27"/>
      <c r="F126" s="27"/>
    </row>
    <row r="127" spans="1:6" x14ac:dyDescent="0.25">
      <c r="A127" s="27"/>
      <c r="B127" s="27"/>
      <c r="C127" s="27"/>
      <c r="D127" s="27"/>
      <c r="E127" s="27"/>
      <c r="F127" s="27"/>
    </row>
    <row r="128" spans="1:6" x14ac:dyDescent="0.25">
      <c r="A128" s="27"/>
      <c r="B128" s="27"/>
      <c r="C128" s="27"/>
      <c r="D128" s="27"/>
      <c r="E128" s="27"/>
      <c r="F128" s="27"/>
    </row>
    <row r="129" spans="1:6" x14ac:dyDescent="0.25">
      <c r="A129" s="27"/>
      <c r="B129" s="27"/>
      <c r="C129" s="27"/>
      <c r="D129" s="27"/>
      <c r="E129" s="27"/>
      <c r="F129" s="27"/>
    </row>
    <row r="130" spans="1:6" x14ac:dyDescent="0.25">
      <c r="A130" s="27"/>
      <c r="B130" s="27"/>
      <c r="C130" s="27"/>
      <c r="D130" s="27"/>
      <c r="E130" s="27"/>
      <c r="F130" s="27"/>
    </row>
    <row r="131" spans="1:6" x14ac:dyDescent="0.25">
      <c r="A131" s="27"/>
      <c r="B131" s="27"/>
      <c r="C131" s="27"/>
      <c r="D131" s="27"/>
      <c r="E131" s="27"/>
      <c r="F131" s="27"/>
    </row>
    <row r="132" spans="1:6" x14ac:dyDescent="0.25">
      <c r="A132" s="27"/>
      <c r="B132" s="27"/>
      <c r="C132" s="27"/>
      <c r="D132" s="27"/>
      <c r="E132" s="27"/>
      <c r="F132" s="27"/>
    </row>
    <row r="133" spans="1:6" x14ac:dyDescent="0.25">
      <c r="A133" s="27"/>
      <c r="B133" s="27"/>
      <c r="C133" s="27"/>
      <c r="D133" s="27"/>
      <c r="E133" s="27"/>
      <c r="F133" s="27"/>
    </row>
    <row r="134" spans="1:6" x14ac:dyDescent="0.25">
      <c r="A134" s="27"/>
      <c r="B134" s="27"/>
      <c r="C134" s="27"/>
      <c r="D134" s="27"/>
      <c r="E134" s="27"/>
      <c r="F134" s="27"/>
    </row>
    <row r="135" spans="1:6" x14ac:dyDescent="0.25">
      <c r="A135" s="27"/>
      <c r="B135" s="27"/>
      <c r="C135" s="27"/>
      <c r="D135" s="27"/>
      <c r="E135" s="27"/>
      <c r="F135" s="27"/>
    </row>
    <row r="136" spans="1:6" x14ac:dyDescent="0.25">
      <c r="A136" s="27"/>
      <c r="B136" s="27"/>
      <c r="C136" s="27"/>
      <c r="D136" s="27"/>
      <c r="E136" s="27"/>
      <c r="F136" s="27"/>
    </row>
    <row r="137" spans="1:6" x14ac:dyDescent="0.25">
      <c r="A137" s="27"/>
      <c r="B137" s="27"/>
      <c r="C137" s="27"/>
      <c r="D137" s="27"/>
      <c r="E137" s="27"/>
      <c r="F137" s="27"/>
    </row>
    <row r="138" spans="1:6" x14ac:dyDescent="0.25">
      <c r="A138" s="27"/>
      <c r="B138" s="27"/>
      <c r="C138" s="27"/>
      <c r="D138" s="27"/>
      <c r="E138" s="27"/>
      <c r="F138" s="27"/>
    </row>
    <row r="139" spans="1:6" x14ac:dyDescent="0.25">
      <c r="A139" s="27"/>
      <c r="B139" s="27"/>
      <c r="C139" s="27"/>
      <c r="D139" s="27"/>
      <c r="E139" s="27"/>
      <c r="F139" s="27"/>
    </row>
    <row r="140" spans="1:6" x14ac:dyDescent="0.25">
      <c r="A140" s="27"/>
      <c r="B140" s="27"/>
      <c r="C140" s="27"/>
      <c r="D140" s="27"/>
      <c r="E140" s="27"/>
      <c r="F140" s="27"/>
    </row>
    <row r="141" spans="1:6" x14ac:dyDescent="0.25">
      <c r="A141" s="27"/>
      <c r="B141" s="27"/>
      <c r="C141" s="27"/>
      <c r="D141" s="27"/>
      <c r="E141" s="27"/>
      <c r="F141" s="27"/>
    </row>
    <row r="142" spans="1:6" x14ac:dyDescent="0.25">
      <c r="A142" s="27"/>
      <c r="B142" s="27"/>
      <c r="C142" s="27"/>
      <c r="D142" s="27"/>
      <c r="E142" s="27"/>
      <c r="F142" s="27"/>
    </row>
    <row r="143" spans="1:6" x14ac:dyDescent="0.25">
      <c r="A143" s="27"/>
      <c r="B143" s="27"/>
      <c r="C143" s="27"/>
      <c r="D143" s="27"/>
      <c r="E143" s="27"/>
      <c r="F143" s="27"/>
    </row>
    <row r="144" spans="1:6" x14ac:dyDescent="0.25">
      <c r="A144" s="27"/>
      <c r="B144" s="27"/>
      <c r="C144" s="27"/>
      <c r="D144" s="27"/>
      <c r="E144" s="27"/>
      <c r="F144" s="27"/>
    </row>
    <row r="145" spans="1:6" x14ac:dyDescent="0.25">
      <c r="A145" s="27"/>
      <c r="B145" s="27"/>
      <c r="C145" s="27"/>
      <c r="D145" s="27"/>
      <c r="E145" s="27"/>
      <c r="F145" s="27"/>
    </row>
    <row r="146" spans="1:6" x14ac:dyDescent="0.25">
      <c r="A146" s="27"/>
      <c r="B146" s="27"/>
      <c r="C146" s="27"/>
      <c r="D146" s="27"/>
      <c r="E146" s="27"/>
      <c r="F146" s="27"/>
    </row>
    <row r="147" spans="1:6" x14ac:dyDescent="0.25">
      <c r="A147" s="27"/>
      <c r="B147" s="27"/>
      <c r="C147" s="27"/>
      <c r="D147" s="27"/>
      <c r="E147" s="27"/>
      <c r="F147" s="27"/>
    </row>
    <row r="148" spans="1:6" x14ac:dyDescent="0.25">
      <c r="A148" s="70"/>
      <c r="B148" s="70"/>
      <c r="C148" s="70"/>
      <c r="D148" s="70"/>
      <c r="E148" s="70"/>
      <c r="F148" s="70"/>
    </row>
    <row r="149" spans="1:6" x14ac:dyDescent="0.25">
      <c r="A149" s="70"/>
      <c r="B149" s="70"/>
      <c r="C149" s="70"/>
      <c r="D149" s="70"/>
      <c r="E149" s="70"/>
      <c r="F149" s="70"/>
    </row>
    <row r="150" spans="1:6" x14ac:dyDescent="0.25">
      <c r="A150" s="70"/>
      <c r="B150" s="70"/>
      <c r="C150" s="70"/>
      <c r="D150" s="70"/>
      <c r="E150" s="70"/>
      <c r="F150" s="70"/>
    </row>
  </sheetData>
  <mergeCells count="20">
    <mergeCell ref="A33:A35"/>
    <mergeCell ref="D33:F33"/>
    <mergeCell ref="D34:D35"/>
    <mergeCell ref="E34:E35"/>
    <mergeCell ref="F34:F35"/>
    <mergeCell ref="B33:B35"/>
    <mergeCell ref="C33:C35"/>
    <mergeCell ref="A7:A10"/>
    <mergeCell ref="C7:C10"/>
    <mergeCell ref="B7:B10"/>
    <mergeCell ref="F13:F14"/>
    <mergeCell ref="D7:F7"/>
    <mergeCell ref="D8:D10"/>
    <mergeCell ref="E8:E10"/>
    <mergeCell ref="F8:F10"/>
    <mergeCell ref="A13:A14"/>
    <mergeCell ref="B13:B14"/>
    <mergeCell ref="C13:C14"/>
    <mergeCell ref="D13:D14"/>
    <mergeCell ref="E13:E14"/>
  </mergeCells>
  <pageMargins left="0.7" right="0.7" top="0.75" bottom="0.75" header="0.3" footer="0.3"/>
  <pageSetup paperSize="9" orientation="portrait" verticalDpi="0" r:id="rId1"/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Layout" workbookViewId="0">
      <selection sqref="A1:XFD3"/>
    </sheetView>
  </sheetViews>
  <sheetFormatPr defaultRowHeight="15" x14ac:dyDescent="0.25"/>
  <cols>
    <col min="1" max="1" width="38.7109375" customWidth="1"/>
    <col min="2" max="2" width="5" customWidth="1"/>
    <col min="3" max="3" width="6.28515625" customWidth="1"/>
    <col min="4" max="4" width="11.85546875" customWidth="1"/>
    <col min="5" max="5" width="12" customWidth="1"/>
    <col min="6" max="6" width="13.42578125" customWidth="1"/>
  </cols>
  <sheetData>
    <row r="1" spans="1:6" ht="18.75" x14ac:dyDescent="0.25">
      <c r="C1" s="18" t="s">
        <v>34</v>
      </c>
    </row>
    <row r="2" spans="1:6" ht="18.75" x14ac:dyDescent="0.25">
      <c r="C2" s="7" t="s">
        <v>35</v>
      </c>
    </row>
    <row r="3" spans="1:6" ht="18.75" x14ac:dyDescent="0.25">
      <c r="C3" s="7" t="s">
        <v>36</v>
      </c>
    </row>
    <row r="6" spans="1:6" ht="18.75" x14ac:dyDescent="0.3">
      <c r="A6" s="265"/>
      <c r="B6" s="261" t="s">
        <v>9</v>
      </c>
      <c r="C6" s="266" t="s">
        <v>39</v>
      </c>
      <c r="D6" s="263" t="s">
        <v>206</v>
      </c>
      <c r="E6" s="263"/>
      <c r="F6" s="264"/>
    </row>
    <row r="7" spans="1:6" ht="32.25" customHeight="1" x14ac:dyDescent="0.25">
      <c r="A7" s="265"/>
      <c r="B7" s="261"/>
      <c r="C7" s="267"/>
      <c r="D7" s="80" t="s">
        <v>37</v>
      </c>
      <c r="E7" s="71" t="s">
        <v>38</v>
      </c>
      <c r="F7" s="269" t="s">
        <v>11</v>
      </c>
    </row>
    <row r="8" spans="1:6" ht="29.25" customHeight="1" x14ac:dyDescent="0.25">
      <c r="A8" s="265"/>
      <c r="B8" s="261"/>
      <c r="C8" s="267"/>
      <c r="D8" s="78">
        <v>2018</v>
      </c>
      <c r="E8" s="103">
        <v>2017</v>
      </c>
      <c r="F8" s="269"/>
    </row>
    <row r="9" spans="1:6" ht="15.75" x14ac:dyDescent="0.25">
      <c r="A9" s="75" t="s">
        <v>22</v>
      </c>
      <c r="B9" s="75" t="s">
        <v>23</v>
      </c>
      <c r="C9" s="75" t="s">
        <v>24</v>
      </c>
      <c r="D9" s="77">
        <v>1</v>
      </c>
      <c r="E9" s="77">
        <v>2</v>
      </c>
      <c r="F9" s="75">
        <v>3</v>
      </c>
    </row>
    <row r="10" spans="1:6" ht="63" x14ac:dyDescent="0.25">
      <c r="A10" s="24" t="s">
        <v>40</v>
      </c>
      <c r="B10" s="74" t="s">
        <v>63</v>
      </c>
      <c r="C10" s="75" t="s">
        <v>62</v>
      </c>
      <c r="D10" s="22">
        <v>89.122</v>
      </c>
      <c r="E10" s="22">
        <v>81.876999999999995</v>
      </c>
      <c r="F10" s="26">
        <f t="shared" ref="F10" si="0">D10/E10*100</f>
        <v>108.84863881187637</v>
      </c>
    </row>
    <row r="11" spans="1:6" ht="15.75" x14ac:dyDescent="0.25">
      <c r="A11" s="24" t="s">
        <v>41</v>
      </c>
      <c r="B11" s="75"/>
      <c r="C11" s="75"/>
      <c r="D11" s="73"/>
      <c r="E11" s="184"/>
      <c r="F11" s="26"/>
    </row>
    <row r="12" spans="1:6" ht="31.5" x14ac:dyDescent="0.25">
      <c r="A12" s="24" t="s">
        <v>42</v>
      </c>
      <c r="B12" s="74" t="s">
        <v>64</v>
      </c>
      <c r="C12" s="75" t="s">
        <v>62</v>
      </c>
      <c r="D12" s="73"/>
      <c r="E12" s="184"/>
      <c r="F12" s="26"/>
    </row>
    <row r="13" spans="1:6" ht="15.75" x14ac:dyDescent="0.25">
      <c r="A13" s="24" t="s">
        <v>43</v>
      </c>
      <c r="B13" s="74"/>
      <c r="C13" s="75"/>
      <c r="D13" s="73"/>
      <c r="E13" s="184"/>
      <c r="F13" s="26"/>
    </row>
    <row r="14" spans="1:6" ht="31.5" x14ac:dyDescent="0.25">
      <c r="A14" s="24" t="s">
        <v>44</v>
      </c>
      <c r="B14" s="74" t="s">
        <v>65</v>
      </c>
      <c r="C14" s="75" t="s">
        <v>62</v>
      </c>
      <c r="D14" s="73"/>
      <c r="E14" s="184"/>
      <c r="F14" s="26"/>
    </row>
    <row r="15" spans="1:6" ht="31.5" x14ac:dyDescent="0.25">
      <c r="A15" s="24" t="s">
        <v>45</v>
      </c>
      <c r="B15" s="74" t="s">
        <v>66</v>
      </c>
      <c r="C15" s="75" t="s">
        <v>62</v>
      </c>
      <c r="D15" s="73">
        <v>55.718000000000004</v>
      </c>
      <c r="E15" s="205">
        <v>50.494</v>
      </c>
      <c r="F15" s="26">
        <f t="shared" ref="F15:F38" si="1">D15/E15*100</f>
        <v>110.34578365746425</v>
      </c>
    </row>
    <row r="16" spans="1:6" ht="15.75" x14ac:dyDescent="0.25">
      <c r="A16" s="24" t="s">
        <v>43</v>
      </c>
      <c r="B16" s="74"/>
      <c r="C16" s="75"/>
      <c r="D16" s="73"/>
      <c r="E16" s="205"/>
      <c r="F16" s="26"/>
    </row>
    <row r="17" spans="1:6" ht="31.5" x14ac:dyDescent="0.25">
      <c r="A17" s="24" t="s">
        <v>46</v>
      </c>
      <c r="B17" s="74" t="s">
        <v>67</v>
      </c>
      <c r="C17" s="75" t="s">
        <v>25</v>
      </c>
      <c r="D17" s="22"/>
      <c r="E17" s="22"/>
      <c r="F17" s="26" t="e">
        <f t="shared" si="1"/>
        <v>#DIV/0!</v>
      </c>
    </row>
    <row r="18" spans="1:6" ht="22.5" customHeight="1" x14ac:dyDescent="0.25">
      <c r="A18" s="24" t="s">
        <v>47</v>
      </c>
      <c r="B18" s="74" t="s">
        <v>68</v>
      </c>
      <c r="C18" s="75" t="s">
        <v>25</v>
      </c>
      <c r="D18" s="22"/>
      <c r="E18" s="22"/>
      <c r="F18" s="26" t="e">
        <f t="shared" si="1"/>
        <v>#DIV/0!</v>
      </c>
    </row>
    <row r="19" spans="1:6" ht="31.5" x14ac:dyDescent="0.25">
      <c r="A19" s="24" t="s">
        <v>48</v>
      </c>
      <c r="B19" s="74" t="s">
        <v>69</v>
      </c>
      <c r="C19" s="75" t="s">
        <v>25</v>
      </c>
      <c r="D19" s="22"/>
      <c r="E19" s="22"/>
      <c r="F19" s="26"/>
    </row>
    <row r="20" spans="1:6" ht="31.5" x14ac:dyDescent="0.25">
      <c r="A20" s="24" t="s">
        <v>49</v>
      </c>
      <c r="B20" s="74" t="s">
        <v>70</v>
      </c>
      <c r="C20" s="75" t="s">
        <v>25</v>
      </c>
      <c r="D20" s="22"/>
      <c r="E20" s="22"/>
      <c r="F20" s="26"/>
    </row>
    <row r="21" spans="1:6" ht="47.25" x14ac:dyDescent="0.25">
      <c r="A21" s="24" t="s">
        <v>50</v>
      </c>
      <c r="B21" s="74" t="s">
        <v>71</v>
      </c>
      <c r="C21" s="75" t="s">
        <v>25</v>
      </c>
      <c r="D21" s="22"/>
      <c r="E21" s="22"/>
      <c r="F21" s="26"/>
    </row>
    <row r="22" spans="1:6" ht="15.75" x14ac:dyDescent="0.25">
      <c r="A22" s="24" t="s">
        <v>51</v>
      </c>
      <c r="B22" s="74" t="s">
        <v>72</v>
      </c>
      <c r="C22" s="75" t="s">
        <v>25</v>
      </c>
      <c r="D22" s="22"/>
      <c r="E22" s="22"/>
      <c r="F22" s="26"/>
    </row>
    <row r="23" spans="1:6" ht="31.5" x14ac:dyDescent="0.25">
      <c r="A23" s="24" t="s">
        <v>52</v>
      </c>
      <c r="B23" s="74">
        <v>11</v>
      </c>
      <c r="C23" s="75" t="s">
        <v>25</v>
      </c>
      <c r="D23" s="22"/>
      <c r="E23" s="22"/>
      <c r="F23" s="26"/>
    </row>
    <row r="24" spans="1:6" ht="31.5" customHeight="1" x14ac:dyDescent="0.25">
      <c r="A24" s="24" t="s">
        <v>53</v>
      </c>
      <c r="B24" s="74">
        <v>12</v>
      </c>
      <c r="C24" s="75" t="s">
        <v>25</v>
      </c>
      <c r="D24" s="22">
        <v>55.587000000000003</v>
      </c>
      <c r="E24" s="22">
        <v>50.353999999999999</v>
      </c>
      <c r="F24" s="26">
        <f t="shared" si="1"/>
        <v>110.39242165468484</v>
      </c>
    </row>
    <row r="25" spans="1:6" ht="22.5" customHeight="1" x14ac:dyDescent="0.3">
      <c r="A25" s="268"/>
      <c r="B25" s="261" t="s">
        <v>9</v>
      </c>
      <c r="C25" s="266" t="s">
        <v>39</v>
      </c>
      <c r="D25" s="263"/>
      <c r="E25" s="263"/>
      <c r="F25" s="264"/>
    </row>
    <row r="26" spans="1:6" ht="36" customHeight="1" x14ac:dyDescent="0.25">
      <c r="A26" s="268"/>
      <c r="B26" s="261"/>
      <c r="C26" s="267"/>
      <c r="D26" s="71" t="s">
        <v>37</v>
      </c>
      <c r="E26" s="81" t="s">
        <v>38</v>
      </c>
      <c r="F26" s="269" t="s">
        <v>11</v>
      </c>
    </row>
    <row r="27" spans="1:6" ht="23.25" customHeight="1" x14ac:dyDescent="0.25">
      <c r="A27" s="268"/>
      <c r="B27" s="261"/>
      <c r="C27" s="267"/>
      <c r="D27" s="82" t="s">
        <v>280</v>
      </c>
      <c r="E27" s="79">
        <v>2017</v>
      </c>
      <c r="F27" s="269"/>
    </row>
    <row r="28" spans="1:6" ht="15.75" customHeight="1" x14ac:dyDescent="0.25">
      <c r="A28" s="75" t="s">
        <v>22</v>
      </c>
      <c r="B28" s="75" t="s">
        <v>23</v>
      </c>
      <c r="C28" s="75" t="s">
        <v>24</v>
      </c>
      <c r="D28" s="77">
        <v>1</v>
      </c>
      <c r="E28" s="77">
        <v>2</v>
      </c>
      <c r="F28" s="75">
        <v>3</v>
      </c>
    </row>
    <row r="29" spans="1:6" ht="45" customHeight="1" x14ac:dyDescent="0.25">
      <c r="A29" s="24" t="s">
        <v>54</v>
      </c>
      <c r="B29" s="74">
        <v>13</v>
      </c>
      <c r="C29" s="75" t="s">
        <v>25</v>
      </c>
      <c r="D29" s="22"/>
      <c r="E29" s="22"/>
      <c r="F29" s="26"/>
    </row>
    <row r="30" spans="1:6" ht="19.5" customHeight="1" x14ac:dyDescent="0.25">
      <c r="A30" s="24" t="s">
        <v>55</v>
      </c>
      <c r="B30" s="74">
        <v>14</v>
      </c>
      <c r="C30" s="75" t="s">
        <v>25</v>
      </c>
      <c r="D30" s="22"/>
      <c r="E30" s="22"/>
      <c r="F30" s="26"/>
    </row>
    <row r="31" spans="1:6" ht="45.75" customHeight="1" x14ac:dyDescent="0.25">
      <c r="A31" s="24" t="s">
        <v>56</v>
      </c>
      <c r="B31" s="74">
        <v>15</v>
      </c>
      <c r="C31" s="75" t="s">
        <v>25</v>
      </c>
      <c r="D31" s="22"/>
      <c r="E31" s="22"/>
      <c r="F31" s="26"/>
    </row>
    <row r="32" spans="1:6" ht="31.5" x14ac:dyDescent="0.25">
      <c r="A32" s="24" t="s">
        <v>57</v>
      </c>
      <c r="B32" s="74">
        <v>16</v>
      </c>
      <c r="C32" s="75" t="s">
        <v>25</v>
      </c>
      <c r="D32" s="22"/>
      <c r="E32" s="22"/>
      <c r="F32" s="26"/>
    </row>
    <row r="33" spans="1:6" ht="15.75" x14ac:dyDescent="0.25">
      <c r="A33" s="24" t="s">
        <v>58</v>
      </c>
      <c r="B33" s="74">
        <v>17</v>
      </c>
      <c r="C33" s="75" t="s">
        <v>25</v>
      </c>
      <c r="D33" s="22">
        <v>0.13100000000000001</v>
      </c>
      <c r="E33" s="22">
        <v>0.14000000000000001</v>
      </c>
      <c r="F33" s="26">
        <f t="shared" si="1"/>
        <v>93.571428571428555</v>
      </c>
    </row>
    <row r="34" spans="1:6" ht="33" customHeight="1" x14ac:dyDescent="0.25">
      <c r="A34" s="24" t="s">
        <v>104</v>
      </c>
      <c r="B34" s="74">
        <v>18</v>
      </c>
      <c r="C34" s="75" t="s">
        <v>62</v>
      </c>
      <c r="D34" s="22">
        <v>25.184999999999999</v>
      </c>
      <c r="E34" s="22">
        <v>22.974</v>
      </c>
      <c r="F34" s="26">
        <f t="shared" si="1"/>
        <v>109.62392269522067</v>
      </c>
    </row>
    <row r="35" spans="1:6" ht="15.75" x14ac:dyDescent="0.25">
      <c r="A35" s="24" t="s">
        <v>43</v>
      </c>
      <c r="B35" s="74"/>
      <c r="C35" s="72"/>
      <c r="D35" s="22"/>
      <c r="E35" s="22"/>
      <c r="F35" s="26"/>
    </row>
    <row r="36" spans="1:6" ht="31.5" customHeight="1" x14ac:dyDescent="0.25">
      <c r="A36" s="24" t="s">
        <v>60</v>
      </c>
      <c r="B36" s="74">
        <v>19</v>
      </c>
      <c r="C36" s="75" t="s">
        <v>25</v>
      </c>
      <c r="D36" s="22"/>
      <c r="E36" s="22"/>
      <c r="F36" s="26"/>
    </row>
    <row r="37" spans="1:6" ht="47.25" x14ac:dyDescent="0.25">
      <c r="A37" s="24" t="s">
        <v>61</v>
      </c>
      <c r="B37" s="74">
        <v>20</v>
      </c>
      <c r="C37" s="75" t="s">
        <v>25</v>
      </c>
      <c r="D37" s="22">
        <v>25.184999999999999</v>
      </c>
      <c r="E37" s="22">
        <v>22.974</v>
      </c>
      <c r="F37" s="26">
        <f t="shared" si="1"/>
        <v>109.62392269522067</v>
      </c>
    </row>
    <row r="38" spans="1:6" ht="15.75" x14ac:dyDescent="0.25">
      <c r="A38" s="55" t="s">
        <v>258</v>
      </c>
      <c r="B38" s="55"/>
      <c r="C38" s="55"/>
      <c r="D38" s="188">
        <v>8.2189999999999994</v>
      </c>
      <c r="E38" s="188">
        <v>8.41</v>
      </c>
      <c r="F38" s="26">
        <f t="shared" si="1"/>
        <v>97.728894173602839</v>
      </c>
    </row>
    <row r="39" spans="1:6" ht="15.75" x14ac:dyDescent="0.25">
      <c r="A39" s="21"/>
      <c r="B39" s="21"/>
      <c r="C39" s="21"/>
      <c r="D39" s="23"/>
      <c r="E39" s="21"/>
      <c r="F39" s="21"/>
    </row>
    <row r="40" spans="1:6" ht="15.75" x14ac:dyDescent="0.25">
      <c r="A40" s="21"/>
      <c r="B40" s="21"/>
      <c r="C40" s="21"/>
      <c r="D40" s="23"/>
      <c r="E40" s="21"/>
      <c r="F40" s="21"/>
    </row>
    <row r="41" spans="1:6" ht="15.75" x14ac:dyDescent="0.25">
      <c r="A41" s="21"/>
      <c r="B41" s="21"/>
      <c r="C41" s="21"/>
      <c r="D41" s="21"/>
      <c r="E41" s="21"/>
      <c r="F41" s="21"/>
    </row>
    <row r="42" spans="1:6" ht="15.75" x14ac:dyDescent="0.25">
      <c r="A42" s="21"/>
      <c r="B42" s="21"/>
      <c r="C42" s="21"/>
      <c r="D42" s="21"/>
      <c r="E42" s="21"/>
      <c r="F42" s="21"/>
    </row>
    <row r="43" spans="1:6" ht="15.75" x14ac:dyDescent="0.25">
      <c r="A43" s="21"/>
      <c r="B43" s="21"/>
      <c r="C43" s="21"/>
      <c r="D43" s="21"/>
      <c r="E43" s="21"/>
      <c r="F43" s="21"/>
    </row>
  </sheetData>
  <mergeCells count="10">
    <mergeCell ref="D6:F6"/>
    <mergeCell ref="A6:A8"/>
    <mergeCell ref="B6:B8"/>
    <mergeCell ref="C6:C8"/>
    <mergeCell ref="B25:B27"/>
    <mergeCell ref="C25:C27"/>
    <mergeCell ref="A25:A27"/>
    <mergeCell ref="F26:F27"/>
    <mergeCell ref="D25:F25"/>
    <mergeCell ref="F7:F8"/>
  </mergeCells>
  <pageMargins left="0.7" right="0.7" top="0.75" bottom="0.75" header="0.3" footer="0.3"/>
  <pageSetup paperSize="9" orientation="portrait" verticalDpi="0" r:id="rId1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2"/>
  <sheetViews>
    <sheetView view="pageLayout" topLeftCell="A10" workbookViewId="0">
      <selection sqref="A1:XFD7"/>
    </sheetView>
  </sheetViews>
  <sheetFormatPr defaultRowHeight="15" x14ac:dyDescent="0.25"/>
  <cols>
    <col min="1" max="1" width="39.5703125" customWidth="1"/>
    <col min="2" max="2" width="5.7109375" customWidth="1"/>
    <col min="3" max="3" width="9.5703125" customWidth="1"/>
    <col min="4" max="4" width="10" customWidth="1"/>
    <col min="5" max="5" width="10.5703125" customWidth="1"/>
    <col min="6" max="6" width="10.85546875" customWidth="1"/>
    <col min="8" max="9" width="9.140625" customWidth="1"/>
  </cols>
  <sheetData>
    <row r="3" spans="1:6" ht="18.75" x14ac:dyDescent="0.25">
      <c r="A3" s="17" t="s">
        <v>28</v>
      </c>
      <c r="D3" s="7"/>
    </row>
    <row r="4" spans="1:6" ht="18.75" x14ac:dyDescent="0.25">
      <c r="A4" s="17" t="s">
        <v>29</v>
      </c>
      <c r="D4" s="7"/>
    </row>
    <row r="6" spans="1:6" ht="15" customHeight="1" x14ac:dyDescent="0.3">
      <c r="A6" s="277"/>
      <c r="B6" s="273" t="s">
        <v>9</v>
      </c>
      <c r="C6" s="275" t="s">
        <v>10</v>
      </c>
      <c r="D6" s="270" t="s">
        <v>281</v>
      </c>
      <c r="E6" s="271"/>
      <c r="F6" s="272"/>
    </row>
    <row r="7" spans="1:6" ht="59.25" customHeight="1" x14ac:dyDescent="0.25">
      <c r="A7" s="278"/>
      <c r="B7" s="274"/>
      <c r="C7" s="276"/>
      <c r="D7" s="119" t="s">
        <v>220</v>
      </c>
      <c r="E7" s="119" t="s">
        <v>219</v>
      </c>
      <c r="F7" s="8" t="s">
        <v>11</v>
      </c>
    </row>
    <row r="8" spans="1:6" ht="14.25" customHeight="1" x14ac:dyDescent="0.25">
      <c r="A8" s="9" t="s">
        <v>22</v>
      </c>
      <c r="B8" s="12" t="s">
        <v>23</v>
      </c>
      <c r="C8" s="12" t="s">
        <v>24</v>
      </c>
      <c r="D8" s="12">
        <v>1</v>
      </c>
      <c r="E8" s="12">
        <v>2</v>
      </c>
      <c r="F8" s="12">
        <v>3</v>
      </c>
    </row>
    <row r="9" spans="1:6" ht="15" customHeight="1" x14ac:dyDescent="0.25">
      <c r="A9" s="10" t="s">
        <v>12</v>
      </c>
      <c r="B9" s="9">
        <v>23</v>
      </c>
      <c r="C9" s="13" t="s">
        <v>106</v>
      </c>
      <c r="D9" s="189"/>
      <c r="E9" s="189"/>
      <c r="F9" s="191" t="e">
        <f>D9/E9*100</f>
        <v>#DIV/0!</v>
      </c>
    </row>
    <row r="10" spans="1:6" ht="14.25" customHeight="1" x14ac:dyDescent="0.25">
      <c r="A10" s="11" t="s">
        <v>13</v>
      </c>
      <c r="B10" s="9">
        <v>24</v>
      </c>
      <c r="C10" s="13" t="s">
        <v>25</v>
      </c>
      <c r="D10" s="189"/>
      <c r="E10" s="189"/>
      <c r="F10" s="191"/>
    </row>
    <row r="11" spans="1:6" ht="15.75" customHeight="1" x14ac:dyDescent="0.25">
      <c r="A11" s="11" t="s">
        <v>14</v>
      </c>
      <c r="B11" s="9">
        <v>25</v>
      </c>
      <c r="C11" s="13" t="s">
        <v>25</v>
      </c>
      <c r="D11" s="189"/>
      <c r="E11" s="189"/>
      <c r="F11" s="191" t="e">
        <f t="shared" ref="F11:F20" si="0">D11/E11*100</f>
        <v>#DIV/0!</v>
      </c>
    </row>
    <row r="12" spans="1:6" ht="32.25" customHeight="1" x14ac:dyDescent="0.25">
      <c r="A12" s="11" t="s">
        <v>15</v>
      </c>
      <c r="B12" s="9"/>
      <c r="C12" s="3"/>
      <c r="D12" s="189">
        <v>21956</v>
      </c>
      <c r="E12" s="189">
        <v>19593</v>
      </c>
      <c r="F12" s="191">
        <f t="shared" si="0"/>
        <v>112.06042974531721</v>
      </c>
    </row>
    <row r="13" spans="1:6" ht="29.25" customHeight="1" x14ac:dyDescent="0.25">
      <c r="A13" s="11" t="s">
        <v>16</v>
      </c>
      <c r="B13" s="9"/>
      <c r="C13" s="3"/>
      <c r="D13" s="189"/>
      <c r="E13" s="189"/>
      <c r="F13" s="191"/>
    </row>
    <row r="14" spans="1:6" ht="30" customHeight="1" x14ac:dyDescent="0.25">
      <c r="A14" s="11" t="s">
        <v>17</v>
      </c>
      <c r="B14" s="9">
        <v>75</v>
      </c>
      <c r="C14" s="13" t="s">
        <v>26</v>
      </c>
      <c r="D14" s="190"/>
      <c r="E14" s="190"/>
      <c r="F14" s="191"/>
    </row>
    <row r="15" spans="1:6" ht="14.25" customHeight="1" x14ac:dyDescent="0.25">
      <c r="A15" s="11" t="s">
        <v>18</v>
      </c>
      <c r="B15" s="9"/>
      <c r="C15" s="4"/>
      <c r="D15" s="190"/>
      <c r="E15" s="190"/>
      <c r="F15" s="191"/>
    </row>
    <row r="16" spans="1:6" ht="30" customHeight="1" x14ac:dyDescent="0.25">
      <c r="A16" s="11" t="s">
        <v>19</v>
      </c>
      <c r="B16" s="9">
        <v>76</v>
      </c>
      <c r="C16" s="13" t="s">
        <v>26</v>
      </c>
      <c r="D16" s="190"/>
      <c r="E16" s="190"/>
      <c r="F16" s="191"/>
    </row>
    <row r="17" spans="1:6" ht="14.25" customHeight="1" x14ac:dyDescent="0.25">
      <c r="A17" s="11" t="s">
        <v>20</v>
      </c>
      <c r="B17" s="9">
        <v>77</v>
      </c>
      <c r="C17" s="14" t="s">
        <v>25</v>
      </c>
      <c r="D17" s="190"/>
      <c r="E17" s="190"/>
      <c r="F17" s="191"/>
    </row>
    <row r="18" spans="1:6" ht="30" customHeight="1" x14ac:dyDescent="0.25">
      <c r="A18" s="11" t="s">
        <v>21</v>
      </c>
      <c r="B18" s="9">
        <v>78</v>
      </c>
      <c r="C18" s="15" t="s">
        <v>27</v>
      </c>
      <c r="D18" s="191">
        <v>11.94</v>
      </c>
      <c r="E18" s="191">
        <v>11.3</v>
      </c>
      <c r="F18" s="191">
        <f t="shared" si="0"/>
        <v>105.66371681415929</v>
      </c>
    </row>
    <row r="19" spans="1:6" ht="18.75" x14ac:dyDescent="0.3">
      <c r="A19" s="139" t="s">
        <v>250</v>
      </c>
      <c r="B19" s="59"/>
      <c r="C19" s="59"/>
      <c r="D19" s="187">
        <v>8.06</v>
      </c>
      <c r="E19" s="208">
        <v>7.4930000000000003</v>
      </c>
      <c r="F19" s="191">
        <f t="shared" si="0"/>
        <v>107.5670625917523</v>
      </c>
    </row>
    <row r="20" spans="1:6" ht="18.75" x14ac:dyDescent="0.3">
      <c r="A20" s="139" t="s">
        <v>251</v>
      </c>
      <c r="B20" s="59"/>
      <c r="C20" s="59"/>
      <c r="D20" s="187">
        <v>3.8820000000000001</v>
      </c>
      <c r="E20" s="208">
        <v>3.8130000000000002</v>
      </c>
      <c r="F20" s="191">
        <f t="shared" si="0"/>
        <v>101.8095987411487</v>
      </c>
    </row>
    <row r="21" spans="1:6" ht="27.75" customHeight="1" x14ac:dyDescent="0.3">
      <c r="A21" s="139" t="s">
        <v>255</v>
      </c>
      <c r="B21" s="59"/>
      <c r="C21" s="59" t="s">
        <v>257</v>
      </c>
      <c r="D21" s="187">
        <v>203.27799999999999</v>
      </c>
      <c r="E21" s="208">
        <v>153.47</v>
      </c>
      <c r="F21" s="167">
        <f>D21/E21*100</f>
        <v>132.4545513781195</v>
      </c>
    </row>
    <row r="22" spans="1:6" ht="18.75" x14ac:dyDescent="0.3">
      <c r="A22" s="59" t="s">
        <v>256</v>
      </c>
      <c r="B22" s="59"/>
      <c r="C22" s="59" t="s">
        <v>257</v>
      </c>
      <c r="D22" s="187">
        <v>84.293000000000006</v>
      </c>
      <c r="E22" s="208">
        <v>58.154000000000003</v>
      </c>
      <c r="F22" s="167">
        <f>D22/E22*100</f>
        <v>144.94789696323556</v>
      </c>
    </row>
  </sheetData>
  <mergeCells count="4">
    <mergeCell ref="D6:F6"/>
    <mergeCell ref="B6:B7"/>
    <mergeCell ref="C6:C7"/>
    <mergeCell ref="A6:A7"/>
  </mergeCells>
  <pageMargins left="0.59055118110236227" right="0.7086614173228347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workbookViewId="0">
      <selection sqref="A1:XFD5"/>
    </sheetView>
  </sheetViews>
  <sheetFormatPr defaultRowHeight="15" x14ac:dyDescent="0.25"/>
  <cols>
    <col min="1" max="1" width="36.42578125" customWidth="1"/>
    <col min="2" max="2" width="6.42578125" customWidth="1"/>
    <col min="3" max="3" width="7.85546875" customWidth="1"/>
    <col min="4" max="4" width="10.5703125" customWidth="1"/>
    <col min="5" max="5" width="10.42578125" customWidth="1"/>
    <col min="6" max="6" width="14.85546875" customWidth="1"/>
  </cols>
  <sheetData>
    <row r="2" spans="1:7" ht="18.75" x14ac:dyDescent="0.25">
      <c r="B2" s="18" t="s">
        <v>147</v>
      </c>
      <c r="E2" s="18"/>
    </row>
    <row r="3" spans="1:7" ht="18.75" x14ac:dyDescent="0.25">
      <c r="B3" s="18" t="s">
        <v>148</v>
      </c>
      <c r="E3" s="18"/>
    </row>
    <row r="4" spans="1:7" ht="18.75" x14ac:dyDescent="0.25">
      <c r="B4" s="18" t="s">
        <v>149</v>
      </c>
      <c r="E4" s="18"/>
    </row>
    <row r="5" spans="1:7" ht="30" customHeight="1" x14ac:dyDescent="0.25">
      <c r="A5" s="284"/>
      <c r="B5" s="266" t="s">
        <v>9</v>
      </c>
      <c r="C5" s="266" t="s">
        <v>39</v>
      </c>
      <c r="D5" s="266" t="s">
        <v>207</v>
      </c>
      <c r="E5" s="266"/>
      <c r="F5" s="266"/>
      <c r="G5" s="53"/>
    </row>
    <row r="6" spans="1:7" ht="15" customHeight="1" x14ac:dyDescent="0.25">
      <c r="A6" s="284"/>
      <c r="B6" s="266"/>
      <c r="C6" s="266"/>
      <c r="D6" s="266" t="s">
        <v>296</v>
      </c>
      <c r="E6" s="266" t="s">
        <v>38</v>
      </c>
      <c r="F6" s="266" t="s">
        <v>93</v>
      </c>
      <c r="G6" s="53"/>
    </row>
    <row r="7" spans="1:7" ht="34.5" customHeight="1" x14ac:dyDescent="0.25">
      <c r="A7" s="284"/>
      <c r="B7" s="266"/>
      <c r="C7" s="266"/>
      <c r="D7" s="266"/>
      <c r="E7" s="266"/>
      <c r="F7" s="266"/>
      <c r="G7" s="53"/>
    </row>
    <row r="8" spans="1:7" x14ac:dyDescent="0.25">
      <c r="A8" s="148" t="s">
        <v>22</v>
      </c>
      <c r="B8" s="148" t="s">
        <v>23</v>
      </c>
      <c r="C8" s="148" t="s">
        <v>24</v>
      </c>
      <c r="D8" s="148"/>
      <c r="E8" s="148">
        <v>1</v>
      </c>
      <c r="F8" s="148">
        <v>3</v>
      </c>
      <c r="G8" s="53"/>
    </row>
    <row r="9" spans="1:7" ht="28.5" customHeight="1" x14ac:dyDescent="0.25">
      <c r="A9" s="149" t="s">
        <v>166</v>
      </c>
      <c r="B9" s="148"/>
      <c r="C9" s="148"/>
      <c r="D9" s="148"/>
      <c r="E9" s="148"/>
      <c r="F9" s="148"/>
      <c r="G9" s="53"/>
    </row>
    <row r="10" spans="1:7" ht="29.25" customHeight="1" x14ac:dyDescent="0.25">
      <c r="A10" s="149" t="s">
        <v>167</v>
      </c>
      <c r="B10" s="85" t="s">
        <v>63</v>
      </c>
      <c r="C10" s="84" t="s">
        <v>106</v>
      </c>
      <c r="D10" s="84">
        <v>667.1</v>
      </c>
      <c r="E10" s="84">
        <v>877.1</v>
      </c>
      <c r="F10" s="101">
        <f>D10/E10*100</f>
        <v>76.057462090981645</v>
      </c>
      <c r="G10" s="53"/>
    </row>
    <row r="11" spans="1:7" ht="14.25" customHeight="1" x14ac:dyDescent="0.25">
      <c r="A11" s="149" t="s">
        <v>139</v>
      </c>
      <c r="B11" s="85"/>
      <c r="C11" s="84"/>
      <c r="D11" s="84"/>
      <c r="E11" s="84"/>
      <c r="F11" s="84"/>
      <c r="G11" s="53"/>
    </row>
    <row r="12" spans="1:7" ht="15" customHeight="1" x14ac:dyDescent="0.25">
      <c r="A12" s="291" t="s">
        <v>180</v>
      </c>
      <c r="B12" s="289" t="s">
        <v>64</v>
      </c>
      <c r="C12" s="275" t="s">
        <v>25</v>
      </c>
      <c r="D12" s="275">
        <v>235</v>
      </c>
      <c r="E12" s="275">
        <v>215.2</v>
      </c>
      <c r="F12" s="280">
        <v>103.67612293144208</v>
      </c>
      <c r="G12" s="53"/>
    </row>
    <row r="13" spans="1:7" ht="12" customHeight="1" x14ac:dyDescent="0.25">
      <c r="A13" s="291"/>
      <c r="B13" s="290"/>
      <c r="C13" s="279"/>
      <c r="D13" s="279"/>
      <c r="E13" s="279"/>
      <c r="F13" s="281"/>
      <c r="G13" s="53"/>
    </row>
    <row r="14" spans="1:7" x14ac:dyDescent="0.25">
      <c r="A14" s="149" t="s">
        <v>170</v>
      </c>
      <c r="B14" s="85" t="s">
        <v>65</v>
      </c>
      <c r="C14" s="84" t="s">
        <v>25</v>
      </c>
      <c r="D14" s="84">
        <v>12.1</v>
      </c>
      <c r="E14" s="84">
        <v>33.299999999999997</v>
      </c>
      <c r="F14" s="101">
        <f>D14/E14*100</f>
        <v>36.336336336336338</v>
      </c>
      <c r="G14" s="53"/>
    </row>
    <row r="15" spans="1:7" ht="30" x14ac:dyDescent="0.25">
      <c r="A15" s="149" t="s">
        <v>171</v>
      </c>
      <c r="B15" s="85" t="s">
        <v>66</v>
      </c>
      <c r="C15" s="84" t="s">
        <v>25</v>
      </c>
      <c r="D15" s="84">
        <v>420</v>
      </c>
      <c r="E15" s="84">
        <v>628.79999999999995</v>
      </c>
      <c r="F15" s="101">
        <f>D15/E15*100</f>
        <v>66.793893129770993</v>
      </c>
      <c r="G15" s="53"/>
    </row>
    <row r="16" spans="1:7" x14ac:dyDescent="0.25">
      <c r="A16" s="149" t="s">
        <v>172</v>
      </c>
      <c r="B16" s="85" t="s">
        <v>67</v>
      </c>
      <c r="C16" s="84" t="s">
        <v>106</v>
      </c>
      <c r="D16" s="84">
        <v>8404</v>
      </c>
      <c r="E16" s="84">
        <v>7879.1</v>
      </c>
      <c r="F16" s="101">
        <f>D16/E16*100</f>
        <v>106.66192839283674</v>
      </c>
      <c r="G16" s="53"/>
    </row>
    <row r="17" spans="1:7" x14ac:dyDescent="0.25">
      <c r="A17" s="149" t="s">
        <v>139</v>
      </c>
      <c r="B17" s="85"/>
      <c r="C17" s="84"/>
      <c r="D17" s="84"/>
      <c r="E17" s="84"/>
      <c r="F17" s="84"/>
      <c r="G17" s="53"/>
    </row>
    <row r="18" spans="1:7" ht="15" customHeight="1" x14ac:dyDescent="0.25">
      <c r="A18" s="285" t="s">
        <v>180</v>
      </c>
      <c r="B18" s="289" t="s">
        <v>68</v>
      </c>
      <c r="C18" s="275" t="s">
        <v>25</v>
      </c>
      <c r="D18" s="275">
        <v>7038</v>
      </c>
      <c r="E18" s="275">
        <v>6399.4</v>
      </c>
      <c r="F18" s="275"/>
      <c r="G18" s="53"/>
    </row>
    <row r="19" spans="1:7" x14ac:dyDescent="0.25">
      <c r="A19" s="286"/>
      <c r="B19" s="290"/>
      <c r="C19" s="279"/>
      <c r="D19" s="279"/>
      <c r="E19" s="279"/>
      <c r="F19" s="279"/>
      <c r="G19" s="53"/>
    </row>
    <row r="20" spans="1:7" x14ac:dyDescent="0.25">
      <c r="A20" s="150" t="s">
        <v>170</v>
      </c>
      <c r="B20" s="85" t="s">
        <v>69</v>
      </c>
      <c r="C20" s="84" t="s">
        <v>25</v>
      </c>
      <c r="D20" s="84">
        <v>176</v>
      </c>
      <c r="E20" s="84">
        <v>168.7</v>
      </c>
      <c r="F20" s="101">
        <f>D20/E20*100</f>
        <v>104.32720806164791</v>
      </c>
      <c r="G20" s="53"/>
    </row>
    <row r="21" spans="1:7" x14ac:dyDescent="0.25">
      <c r="A21" s="150" t="s">
        <v>173</v>
      </c>
      <c r="B21" s="287" t="s">
        <v>70</v>
      </c>
      <c r="C21" s="275" t="s">
        <v>25</v>
      </c>
      <c r="D21" s="275">
        <v>1148</v>
      </c>
      <c r="E21" s="275">
        <v>1310.7</v>
      </c>
      <c r="F21" s="280">
        <f>D21/E21*100</f>
        <v>87.586785687037462</v>
      </c>
      <c r="G21" s="53"/>
    </row>
    <row r="22" spans="1:7" x14ac:dyDescent="0.25">
      <c r="A22" s="151" t="s">
        <v>174</v>
      </c>
      <c r="B22" s="288"/>
      <c r="C22" s="279"/>
      <c r="D22" s="279"/>
      <c r="E22" s="279"/>
      <c r="F22" s="281"/>
      <c r="G22" s="53"/>
    </row>
    <row r="23" spans="1:7" x14ac:dyDescent="0.25">
      <c r="A23" s="151" t="s">
        <v>175</v>
      </c>
      <c r="B23" s="85" t="s">
        <v>71</v>
      </c>
      <c r="C23" s="84" t="s">
        <v>176</v>
      </c>
      <c r="D23" s="84">
        <v>3028</v>
      </c>
      <c r="E23" s="84">
        <v>2994</v>
      </c>
      <c r="F23" s="101">
        <f>D23/E23*100</f>
        <v>101.13560454241816</v>
      </c>
      <c r="G23" s="53"/>
    </row>
    <row r="24" spans="1:7" x14ac:dyDescent="0.25">
      <c r="A24" s="150" t="s">
        <v>139</v>
      </c>
      <c r="B24" s="84"/>
      <c r="C24" s="84"/>
      <c r="D24" s="84"/>
      <c r="E24" s="84"/>
      <c r="F24" s="84"/>
      <c r="G24" s="53"/>
    </row>
    <row r="25" spans="1:7" x14ac:dyDescent="0.25">
      <c r="A25" s="150" t="s">
        <v>168</v>
      </c>
      <c r="B25" s="282">
        <v>10</v>
      </c>
      <c r="C25" s="275" t="s">
        <v>25</v>
      </c>
      <c r="D25" s="275"/>
      <c r="E25" s="275"/>
      <c r="F25" s="275"/>
      <c r="G25" s="53"/>
    </row>
    <row r="26" spans="1:7" x14ac:dyDescent="0.25">
      <c r="A26" s="151" t="s">
        <v>169</v>
      </c>
      <c r="B26" s="283"/>
      <c r="C26" s="279"/>
      <c r="D26" s="279"/>
      <c r="E26" s="279"/>
      <c r="F26" s="279"/>
      <c r="G26" s="53"/>
    </row>
    <row r="27" spans="1:7" x14ac:dyDescent="0.25">
      <c r="A27" s="86" t="s">
        <v>170</v>
      </c>
      <c r="B27" s="84">
        <v>11</v>
      </c>
      <c r="C27" s="84" t="s">
        <v>25</v>
      </c>
      <c r="D27" s="84"/>
      <c r="E27" s="84"/>
      <c r="F27" s="84"/>
      <c r="G27" s="53"/>
    </row>
    <row r="28" spans="1:7" x14ac:dyDescent="0.25">
      <c r="A28" s="150" t="s">
        <v>173</v>
      </c>
      <c r="B28" s="275">
        <v>12</v>
      </c>
      <c r="C28" s="275" t="s">
        <v>25</v>
      </c>
      <c r="D28" s="275">
        <v>3028</v>
      </c>
      <c r="E28" s="275">
        <v>2994</v>
      </c>
      <c r="F28" s="280">
        <f>D28/E28*100</f>
        <v>101.13560454241816</v>
      </c>
      <c r="G28" s="53"/>
    </row>
    <row r="29" spans="1:7" x14ac:dyDescent="0.25">
      <c r="A29" s="151" t="s">
        <v>174</v>
      </c>
      <c r="B29" s="279"/>
      <c r="C29" s="279"/>
      <c r="D29" s="279"/>
      <c r="E29" s="279"/>
      <c r="F29" s="281"/>
      <c r="G29" s="53"/>
    </row>
    <row r="30" spans="1:7" ht="31.5" customHeight="1" x14ac:dyDescent="0.25">
      <c r="A30" s="151" t="s">
        <v>179</v>
      </c>
      <c r="B30" s="84"/>
      <c r="C30" s="84"/>
      <c r="D30" s="84"/>
      <c r="E30" s="84"/>
      <c r="F30" s="84"/>
      <c r="G30" s="53"/>
    </row>
    <row r="31" spans="1:7" x14ac:dyDescent="0.25">
      <c r="A31" s="149" t="s">
        <v>177</v>
      </c>
      <c r="B31" s="84">
        <v>13</v>
      </c>
      <c r="C31" s="84" t="s">
        <v>178</v>
      </c>
      <c r="D31" s="84">
        <v>3277</v>
      </c>
      <c r="E31" s="84">
        <v>3091</v>
      </c>
      <c r="F31" s="101">
        <f>D31/E31*100</f>
        <v>106.01747007440959</v>
      </c>
      <c r="G31" s="53"/>
    </row>
    <row r="32" spans="1:7" x14ac:dyDescent="0.25">
      <c r="A32" s="150" t="s">
        <v>139</v>
      </c>
      <c r="B32" s="84"/>
      <c r="C32" s="84"/>
      <c r="D32" s="84"/>
      <c r="E32" s="84"/>
      <c r="F32" s="84"/>
      <c r="G32" s="53"/>
    </row>
    <row r="33" spans="1:7" x14ac:dyDescent="0.25">
      <c r="A33" s="150" t="s">
        <v>168</v>
      </c>
      <c r="B33" s="275">
        <v>14</v>
      </c>
      <c r="C33" s="275" t="s">
        <v>25</v>
      </c>
      <c r="D33" s="275">
        <v>2641</v>
      </c>
      <c r="E33" s="275">
        <v>2488</v>
      </c>
      <c r="F33" s="280">
        <v>108.29787234042554</v>
      </c>
      <c r="G33" s="53"/>
    </row>
    <row r="34" spans="1:7" x14ac:dyDescent="0.25">
      <c r="A34" s="151" t="s">
        <v>169</v>
      </c>
      <c r="B34" s="279"/>
      <c r="C34" s="279"/>
      <c r="D34" s="279"/>
      <c r="E34" s="279"/>
      <c r="F34" s="281"/>
      <c r="G34" s="53"/>
    </row>
    <row r="35" spans="1:7" x14ac:dyDescent="0.25">
      <c r="A35" s="151" t="s">
        <v>170</v>
      </c>
      <c r="B35" s="84">
        <v>15</v>
      </c>
      <c r="C35" s="84" t="s">
        <v>25</v>
      </c>
      <c r="D35" s="84">
        <v>124</v>
      </c>
      <c r="E35" s="84">
        <v>94</v>
      </c>
      <c r="F35" s="101">
        <f>D35/E35*100</f>
        <v>131.91489361702128</v>
      </c>
      <c r="G35" s="53"/>
    </row>
    <row r="36" spans="1:7" ht="30" x14ac:dyDescent="0.25">
      <c r="A36" s="149" t="s">
        <v>171</v>
      </c>
      <c r="B36" s="84">
        <v>16</v>
      </c>
      <c r="C36" s="84" t="s">
        <v>25</v>
      </c>
      <c r="D36" s="84">
        <v>512</v>
      </c>
      <c r="E36" s="84">
        <v>509</v>
      </c>
      <c r="F36" s="101">
        <f>D36/E36*100</f>
        <v>100.5893909626719</v>
      </c>
      <c r="G36" s="53"/>
    </row>
    <row r="37" spans="1:7" ht="28.5" customHeight="1" x14ac:dyDescent="0.25">
      <c r="A37" s="284"/>
      <c r="B37" s="266" t="s">
        <v>9</v>
      </c>
      <c r="C37" s="266" t="s">
        <v>39</v>
      </c>
      <c r="D37" s="266" t="s">
        <v>207</v>
      </c>
      <c r="E37" s="266"/>
      <c r="F37" s="266"/>
    </row>
    <row r="38" spans="1:7" ht="15" customHeight="1" x14ac:dyDescent="0.25">
      <c r="A38" s="284"/>
      <c r="B38" s="266"/>
      <c r="C38" s="266"/>
      <c r="D38" s="266" t="s">
        <v>37</v>
      </c>
      <c r="E38" s="266" t="s">
        <v>38</v>
      </c>
      <c r="F38" s="266" t="s">
        <v>93</v>
      </c>
    </row>
    <row r="39" spans="1:7" ht="38.25" customHeight="1" x14ac:dyDescent="0.25">
      <c r="A39" s="284"/>
      <c r="B39" s="266"/>
      <c r="C39" s="266"/>
      <c r="D39" s="266"/>
      <c r="E39" s="266"/>
      <c r="F39" s="266"/>
    </row>
    <row r="40" spans="1:7" x14ac:dyDescent="0.25">
      <c r="A40" s="87" t="s">
        <v>139</v>
      </c>
      <c r="B40" s="148"/>
      <c r="C40" s="148"/>
      <c r="D40" s="148"/>
      <c r="E40" s="148"/>
      <c r="F40" s="148"/>
    </row>
    <row r="41" spans="1:7" x14ac:dyDescent="0.25">
      <c r="A41" s="87" t="s">
        <v>181</v>
      </c>
      <c r="B41" s="84">
        <v>17</v>
      </c>
      <c r="C41" s="84" t="s">
        <v>178</v>
      </c>
      <c r="D41" s="84">
        <v>1161</v>
      </c>
      <c r="E41" s="84">
        <v>1073</v>
      </c>
      <c r="F41" s="101">
        <f>D41/E41*100</f>
        <v>108.20130475302889</v>
      </c>
    </row>
    <row r="42" spans="1:7" x14ac:dyDescent="0.25">
      <c r="A42" s="88" t="s">
        <v>139</v>
      </c>
      <c r="B42" s="84"/>
      <c r="C42" s="84"/>
      <c r="D42" s="84"/>
      <c r="E42" s="84"/>
      <c r="F42" s="84"/>
    </row>
    <row r="43" spans="1:7" x14ac:dyDescent="0.25">
      <c r="A43" s="88" t="s">
        <v>168</v>
      </c>
      <c r="B43" s="275">
        <v>18</v>
      </c>
      <c r="C43" s="275" t="s">
        <v>25</v>
      </c>
      <c r="D43" s="275">
        <v>868</v>
      </c>
      <c r="E43" s="275">
        <v>800</v>
      </c>
      <c r="F43" s="275">
        <f>D43/E43*100</f>
        <v>108.5</v>
      </c>
    </row>
    <row r="44" spans="1:7" x14ac:dyDescent="0.25">
      <c r="A44" s="89" t="s">
        <v>169</v>
      </c>
      <c r="B44" s="279"/>
      <c r="C44" s="279"/>
      <c r="D44" s="279"/>
      <c r="E44" s="279"/>
      <c r="F44" s="279"/>
    </row>
    <row r="45" spans="1:7" x14ac:dyDescent="0.25">
      <c r="A45" s="89" t="s">
        <v>170</v>
      </c>
      <c r="B45" s="84">
        <v>19</v>
      </c>
      <c r="C45" s="84" t="s">
        <v>25</v>
      </c>
      <c r="D45" s="84">
        <v>59</v>
      </c>
      <c r="E45" s="84">
        <v>35</v>
      </c>
      <c r="F45" s="101">
        <f>D45/E45*100</f>
        <v>168.57142857142858</v>
      </c>
    </row>
    <row r="46" spans="1:7" x14ac:dyDescent="0.25">
      <c r="A46" s="87" t="s">
        <v>173</v>
      </c>
      <c r="B46" s="84">
        <v>20</v>
      </c>
      <c r="C46" s="84" t="s">
        <v>25</v>
      </c>
      <c r="D46" s="84">
        <v>234</v>
      </c>
      <c r="E46" s="84">
        <v>238</v>
      </c>
      <c r="F46" s="101">
        <f>D46/E46*100</f>
        <v>98.319327731092429</v>
      </c>
    </row>
    <row r="47" spans="1:7" x14ac:dyDescent="0.25">
      <c r="A47" s="87" t="s">
        <v>174</v>
      </c>
      <c r="B47" s="84"/>
      <c r="C47" s="84"/>
      <c r="D47" s="84"/>
      <c r="E47" s="84"/>
      <c r="F47" s="84"/>
    </row>
    <row r="48" spans="1:7" x14ac:dyDescent="0.25">
      <c r="A48" s="87" t="s">
        <v>182</v>
      </c>
      <c r="B48" s="84">
        <v>21</v>
      </c>
      <c r="C48" s="84" t="s">
        <v>178</v>
      </c>
      <c r="D48" s="84">
        <v>1615</v>
      </c>
      <c r="E48" s="84">
        <v>1524</v>
      </c>
      <c r="F48" s="101">
        <f>D48/E48*100</f>
        <v>105.97112860892388</v>
      </c>
    </row>
    <row r="49" spans="1:6" x14ac:dyDescent="0.25">
      <c r="A49" s="88" t="s">
        <v>139</v>
      </c>
      <c r="B49" s="84"/>
      <c r="C49" s="84"/>
      <c r="D49" s="84"/>
      <c r="E49" s="84"/>
      <c r="F49" s="84"/>
    </row>
    <row r="50" spans="1:6" x14ac:dyDescent="0.25">
      <c r="A50" s="88" t="s">
        <v>168</v>
      </c>
      <c r="B50" s="275">
        <v>22</v>
      </c>
      <c r="C50" s="275" t="s">
        <v>25</v>
      </c>
      <c r="D50" s="275"/>
      <c r="E50" s="275"/>
      <c r="F50" s="275"/>
    </row>
    <row r="51" spans="1:6" x14ac:dyDescent="0.25">
      <c r="A51" s="89" t="s">
        <v>169</v>
      </c>
      <c r="B51" s="279"/>
      <c r="C51" s="279"/>
      <c r="D51" s="279"/>
      <c r="E51" s="279"/>
      <c r="F51" s="279"/>
    </row>
    <row r="52" spans="1:6" x14ac:dyDescent="0.25">
      <c r="A52" s="90" t="s">
        <v>170</v>
      </c>
      <c r="B52" s="84">
        <v>23</v>
      </c>
      <c r="C52" s="84" t="s">
        <v>25</v>
      </c>
      <c r="D52" s="84">
        <v>1</v>
      </c>
      <c r="E52" s="84">
        <v>4</v>
      </c>
      <c r="F52" s="101">
        <f>D52/E52*100</f>
        <v>25</v>
      </c>
    </row>
    <row r="53" spans="1:6" x14ac:dyDescent="0.25">
      <c r="A53" s="88" t="s">
        <v>173</v>
      </c>
      <c r="B53" s="282">
        <v>24</v>
      </c>
      <c r="C53" s="275" t="s">
        <v>25</v>
      </c>
      <c r="D53" s="275">
        <v>1614</v>
      </c>
      <c r="E53" s="275">
        <v>1520</v>
      </c>
      <c r="F53" s="280">
        <f>D53/E53*100</f>
        <v>106.18421052631579</v>
      </c>
    </row>
    <row r="54" spans="1:6" x14ac:dyDescent="0.25">
      <c r="A54" s="89" t="s">
        <v>174</v>
      </c>
      <c r="B54" s="283"/>
      <c r="C54" s="279"/>
      <c r="D54" s="279"/>
      <c r="E54" s="279"/>
      <c r="F54" s="281"/>
    </row>
    <row r="55" spans="1:6" x14ac:dyDescent="0.25">
      <c r="A55" s="89" t="s">
        <v>183</v>
      </c>
      <c r="B55" s="84">
        <v>25</v>
      </c>
      <c r="C55" s="84" t="s">
        <v>178</v>
      </c>
      <c r="D55" s="84">
        <v>2400</v>
      </c>
      <c r="E55" s="84">
        <v>2168</v>
      </c>
      <c r="F55" s="101">
        <f>D55/E55*100</f>
        <v>110.70110701107012</v>
      </c>
    </row>
    <row r="56" spans="1:6" x14ac:dyDescent="0.25">
      <c r="A56" s="88" t="s">
        <v>139</v>
      </c>
      <c r="B56" s="84"/>
      <c r="C56" s="84"/>
      <c r="D56" s="84"/>
      <c r="E56" s="84"/>
      <c r="F56" s="84"/>
    </row>
    <row r="57" spans="1:6" x14ac:dyDescent="0.25">
      <c r="A57" s="88" t="s">
        <v>168</v>
      </c>
      <c r="B57" s="275">
        <v>26</v>
      </c>
      <c r="C57" s="275" t="s">
        <v>25</v>
      </c>
      <c r="D57" s="275">
        <v>0</v>
      </c>
      <c r="E57" s="275">
        <v>0</v>
      </c>
      <c r="F57" s="280"/>
    </row>
    <row r="58" spans="1:6" x14ac:dyDescent="0.25">
      <c r="A58" s="89" t="s">
        <v>169</v>
      </c>
      <c r="B58" s="279"/>
      <c r="C58" s="279"/>
      <c r="D58" s="279"/>
      <c r="E58" s="279"/>
      <c r="F58" s="281"/>
    </row>
    <row r="59" spans="1:6" x14ac:dyDescent="0.25">
      <c r="A59" s="90" t="s">
        <v>170</v>
      </c>
      <c r="B59" s="84">
        <v>27</v>
      </c>
      <c r="C59" s="84" t="s">
        <v>25</v>
      </c>
      <c r="D59" s="84">
        <v>166</v>
      </c>
      <c r="E59" s="84">
        <v>615</v>
      </c>
      <c r="F59" s="101">
        <f>D59/E59*100</f>
        <v>26.991869918699184</v>
      </c>
    </row>
    <row r="60" spans="1:6" x14ac:dyDescent="0.25">
      <c r="A60" s="88" t="s">
        <v>173</v>
      </c>
      <c r="B60" s="275">
        <v>28</v>
      </c>
      <c r="C60" s="275" t="s">
        <v>25</v>
      </c>
      <c r="D60" s="275">
        <v>2234</v>
      </c>
      <c r="E60" s="275">
        <v>1553</v>
      </c>
      <c r="F60" s="280">
        <f>D60/E60*100</f>
        <v>143.85061171925307</v>
      </c>
    </row>
    <row r="61" spans="1:6" x14ac:dyDescent="0.25">
      <c r="A61" s="89" t="s">
        <v>174</v>
      </c>
      <c r="B61" s="279"/>
      <c r="C61" s="279"/>
      <c r="D61" s="279"/>
      <c r="E61" s="279"/>
      <c r="F61" s="281"/>
    </row>
  </sheetData>
  <mergeCells count="71">
    <mergeCell ref="F12:F13"/>
    <mergeCell ref="B5:B7"/>
    <mergeCell ref="C5:C7"/>
    <mergeCell ref="F6:F7"/>
    <mergeCell ref="A5:A7"/>
    <mergeCell ref="D5:F5"/>
    <mergeCell ref="D6:D7"/>
    <mergeCell ref="E6:E7"/>
    <mergeCell ref="A12:A13"/>
    <mergeCell ref="B12:B13"/>
    <mergeCell ref="C12:C13"/>
    <mergeCell ref="D12:D13"/>
    <mergeCell ref="E12:E13"/>
    <mergeCell ref="A18:A19"/>
    <mergeCell ref="F21:F22"/>
    <mergeCell ref="E21:E22"/>
    <mergeCell ref="D21:D22"/>
    <mergeCell ref="C21:C22"/>
    <mergeCell ref="B21:B22"/>
    <mergeCell ref="B18:B19"/>
    <mergeCell ref="C18:C19"/>
    <mergeCell ref="D18:D19"/>
    <mergeCell ref="E18:E19"/>
    <mergeCell ref="F18:F19"/>
    <mergeCell ref="B28:B29"/>
    <mergeCell ref="C28:C29"/>
    <mergeCell ref="D28:D29"/>
    <mergeCell ref="E28:E29"/>
    <mergeCell ref="F28:F29"/>
    <mergeCell ref="B25:B26"/>
    <mergeCell ref="C25:C26"/>
    <mergeCell ref="D25:D26"/>
    <mergeCell ref="E25:E26"/>
    <mergeCell ref="F25:F26"/>
    <mergeCell ref="B33:B34"/>
    <mergeCell ref="C33:C34"/>
    <mergeCell ref="D33:D34"/>
    <mergeCell ref="F33:F34"/>
    <mergeCell ref="E33:E34"/>
    <mergeCell ref="E38:E39"/>
    <mergeCell ref="F38:F39"/>
    <mergeCell ref="A37:A39"/>
    <mergeCell ref="B37:B39"/>
    <mergeCell ref="C37:C39"/>
    <mergeCell ref="D37:F37"/>
    <mergeCell ref="D38:D39"/>
    <mergeCell ref="B60:B61"/>
    <mergeCell ref="C60:C61"/>
    <mergeCell ref="D60:D61"/>
    <mergeCell ref="E60:E61"/>
    <mergeCell ref="F60:F61"/>
    <mergeCell ref="B43:B44"/>
    <mergeCell ref="C43:C44"/>
    <mergeCell ref="D43:D44"/>
    <mergeCell ref="E43:E44"/>
    <mergeCell ref="F43:F44"/>
    <mergeCell ref="B53:B54"/>
    <mergeCell ref="C53:C54"/>
    <mergeCell ref="D53:D54"/>
    <mergeCell ref="E53:E54"/>
    <mergeCell ref="F53:F54"/>
    <mergeCell ref="B57:B58"/>
    <mergeCell ref="C57:C58"/>
    <mergeCell ref="D57:D58"/>
    <mergeCell ref="E57:E58"/>
    <mergeCell ref="F57:F58"/>
    <mergeCell ref="B50:B51"/>
    <mergeCell ref="C50:C51"/>
    <mergeCell ref="D50:D51"/>
    <mergeCell ref="E50:E51"/>
    <mergeCell ref="F50:F5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23"/>
  <sheetViews>
    <sheetView workbookViewId="0">
      <selection sqref="A1:XFD4"/>
    </sheetView>
  </sheetViews>
  <sheetFormatPr defaultRowHeight="15" x14ac:dyDescent="0.25"/>
  <cols>
    <col min="1" max="1" width="28.140625" customWidth="1"/>
    <col min="2" max="2" width="6.7109375" customWidth="1"/>
    <col min="3" max="3" width="6.85546875" customWidth="1"/>
    <col min="6" max="6" width="13.28515625" customWidth="1"/>
  </cols>
  <sheetData>
    <row r="2" spans="1:8" ht="18.75" x14ac:dyDescent="0.25">
      <c r="A2" s="40" t="s">
        <v>105</v>
      </c>
      <c r="B2" s="40"/>
    </row>
    <row r="3" spans="1:8" ht="18.75" x14ac:dyDescent="0.25">
      <c r="A3" s="40" t="s">
        <v>91</v>
      </c>
      <c r="B3" s="40"/>
    </row>
    <row r="5" spans="1:8" ht="15.75" x14ac:dyDescent="0.25">
      <c r="A5" s="268"/>
      <c r="B5" s="268" t="s">
        <v>9</v>
      </c>
      <c r="C5" s="268" t="s">
        <v>92</v>
      </c>
      <c r="D5" s="268" t="s">
        <v>208</v>
      </c>
      <c r="E5" s="268"/>
      <c r="F5" s="268"/>
    </row>
    <row r="6" spans="1:8" ht="63.75" customHeight="1" x14ac:dyDescent="0.25">
      <c r="A6" s="268"/>
      <c r="B6" s="268"/>
      <c r="C6" s="268"/>
      <c r="D6" s="140" t="s">
        <v>270</v>
      </c>
      <c r="E6" s="140" t="s">
        <v>253</v>
      </c>
      <c r="F6" s="42" t="s">
        <v>93</v>
      </c>
      <c r="H6" s="41"/>
    </row>
    <row r="7" spans="1:8" ht="15.75" x14ac:dyDescent="0.25">
      <c r="A7" s="42" t="s">
        <v>22</v>
      </c>
      <c r="B7" s="42" t="s">
        <v>23</v>
      </c>
      <c r="C7" s="42" t="s">
        <v>24</v>
      </c>
      <c r="D7" s="42">
        <v>1</v>
      </c>
      <c r="E7" s="120">
        <v>1</v>
      </c>
      <c r="F7" s="42">
        <v>3</v>
      </c>
    </row>
    <row r="8" spans="1:8" ht="92.25" customHeight="1" x14ac:dyDescent="0.25">
      <c r="A8" s="24" t="s">
        <v>125</v>
      </c>
      <c r="B8" s="268"/>
      <c r="C8" s="268"/>
      <c r="D8" s="268"/>
      <c r="E8" s="268"/>
      <c r="F8" s="268"/>
    </row>
    <row r="9" spans="1:8" ht="2.25" hidden="1" customHeight="1" x14ac:dyDescent="0.25">
      <c r="A9" s="45"/>
      <c r="B9" s="268"/>
      <c r="C9" s="268"/>
      <c r="D9" s="268"/>
      <c r="E9" s="268"/>
      <c r="F9" s="268"/>
    </row>
    <row r="10" spans="1:8" ht="15" hidden="1" customHeight="1" x14ac:dyDescent="0.25">
      <c r="A10" s="45"/>
      <c r="B10" s="268"/>
      <c r="C10" s="268"/>
      <c r="D10" s="268"/>
      <c r="E10" s="268"/>
      <c r="F10" s="268"/>
    </row>
    <row r="11" spans="1:8" ht="16.5" customHeight="1" x14ac:dyDescent="0.25">
      <c r="A11" s="47" t="s">
        <v>94</v>
      </c>
      <c r="B11" s="43" t="s">
        <v>63</v>
      </c>
      <c r="C11" s="42" t="s">
        <v>95</v>
      </c>
      <c r="D11" s="42" t="s">
        <v>76</v>
      </c>
      <c r="E11" s="120" t="s">
        <v>76</v>
      </c>
      <c r="F11" s="44" t="s">
        <v>76</v>
      </c>
    </row>
    <row r="12" spans="1:8" ht="15.75" x14ac:dyDescent="0.25">
      <c r="A12" s="24" t="s">
        <v>96</v>
      </c>
      <c r="B12" s="43" t="s">
        <v>64</v>
      </c>
      <c r="C12" s="42" t="s">
        <v>25</v>
      </c>
      <c r="D12" s="42">
        <v>43243</v>
      </c>
      <c r="E12" s="164">
        <v>43243</v>
      </c>
      <c r="F12" s="44">
        <f>D12/E12*100</f>
        <v>100</v>
      </c>
    </row>
    <row r="13" spans="1:8" ht="16.5" customHeight="1" x14ac:dyDescent="0.25">
      <c r="A13" s="24" t="s">
        <v>97</v>
      </c>
      <c r="B13" s="43" t="s">
        <v>65</v>
      </c>
      <c r="C13" s="42" t="s">
        <v>25</v>
      </c>
      <c r="D13" s="42">
        <v>39498</v>
      </c>
      <c r="E13" s="164">
        <v>39498</v>
      </c>
      <c r="F13" s="44">
        <v>100</v>
      </c>
    </row>
    <row r="14" spans="1:8" ht="81.75" customHeight="1" x14ac:dyDescent="0.25">
      <c r="A14" s="46" t="s">
        <v>124</v>
      </c>
      <c r="B14" s="43" t="s">
        <v>66</v>
      </c>
      <c r="C14" s="42" t="s">
        <v>98</v>
      </c>
      <c r="D14" s="42"/>
      <c r="E14" s="186">
        <v>304</v>
      </c>
      <c r="F14" s="44">
        <f>D14/E14*100</f>
        <v>0</v>
      </c>
    </row>
    <row r="15" spans="1:8" ht="62.25" customHeight="1" x14ac:dyDescent="0.25">
      <c r="A15" s="292" t="s">
        <v>126</v>
      </c>
      <c r="B15" s="293" t="s">
        <v>67</v>
      </c>
      <c r="C15" s="268" t="s">
        <v>99</v>
      </c>
      <c r="D15" s="294">
        <v>142</v>
      </c>
      <c r="E15" s="294">
        <v>301.8</v>
      </c>
      <c r="F15" s="296">
        <f>D15/E15*100</f>
        <v>47.051027170311457</v>
      </c>
    </row>
    <row r="16" spans="1:8" ht="1.5" hidden="1" customHeight="1" x14ac:dyDescent="0.25">
      <c r="A16" s="292"/>
      <c r="B16" s="293"/>
      <c r="C16" s="268"/>
      <c r="D16" s="295"/>
      <c r="E16" s="295"/>
      <c r="F16" s="296"/>
    </row>
    <row r="17" spans="1:6" ht="15.75" customHeight="1" x14ac:dyDescent="0.25">
      <c r="A17" s="24" t="s">
        <v>100</v>
      </c>
      <c r="B17" s="43" t="s">
        <v>68</v>
      </c>
      <c r="C17" s="42" t="s">
        <v>99</v>
      </c>
      <c r="D17" s="163">
        <v>587.6</v>
      </c>
      <c r="E17" s="163">
        <v>1451.7</v>
      </c>
      <c r="F17" s="44">
        <f>D17/E17*100</f>
        <v>40.476682510160501</v>
      </c>
    </row>
    <row r="18" spans="1:6" ht="48" customHeight="1" x14ac:dyDescent="0.25">
      <c r="A18" s="298" t="s">
        <v>202</v>
      </c>
      <c r="B18" s="293" t="s">
        <v>69</v>
      </c>
      <c r="C18" s="268" t="s">
        <v>99</v>
      </c>
      <c r="D18" s="297">
        <v>5215.2</v>
      </c>
      <c r="E18" s="297">
        <v>1090.5</v>
      </c>
      <c r="F18" s="296" t="s">
        <v>254</v>
      </c>
    </row>
    <row r="19" spans="1:6" ht="6" hidden="1" customHeight="1" x14ac:dyDescent="0.25">
      <c r="A19" s="298"/>
      <c r="B19" s="293"/>
      <c r="C19" s="268"/>
      <c r="D19" s="297"/>
      <c r="E19" s="297"/>
      <c r="F19" s="296"/>
    </row>
    <row r="20" spans="1:6" ht="15.75" customHeight="1" x14ac:dyDescent="0.25">
      <c r="A20" s="102" t="s">
        <v>101</v>
      </c>
      <c r="B20" s="43" t="s">
        <v>70</v>
      </c>
      <c r="C20" s="42" t="s">
        <v>99</v>
      </c>
      <c r="D20" s="163">
        <v>6143.7</v>
      </c>
      <c r="E20" s="163">
        <v>4826.1000000000004</v>
      </c>
      <c r="F20" s="44">
        <f>D20/E20*100</f>
        <v>127.30154783365448</v>
      </c>
    </row>
    <row r="21" spans="1:6" ht="93.75" customHeight="1" x14ac:dyDescent="0.25">
      <c r="A21" s="47" t="s">
        <v>102</v>
      </c>
      <c r="B21" s="43" t="s">
        <v>71</v>
      </c>
      <c r="C21" s="42" t="s">
        <v>75</v>
      </c>
      <c r="D21" s="42" t="s">
        <v>76</v>
      </c>
      <c r="E21" s="186" t="s">
        <v>76</v>
      </c>
      <c r="F21" s="44" t="s">
        <v>76</v>
      </c>
    </row>
    <row r="22" spans="1:6" ht="142.5" customHeight="1" x14ac:dyDescent="0.25">
      <c r="A22" s="47" t="s">
        <v>103</v>
      </c>
      <c r="B22" s="43">
        <v>10</v>
      </c>
      <c r="C22" s="42" t="s">
        <v>98</v>
      </c>
      <c r="D22" s="42" t="s">
        <v>76</v>
      </c>
      <c r="E22" s="186" t="s">
        <v>76</v>
      </c>
      <c r="F22" s="44" t="s">
        <v>76</v>
      </c>
    </row>
    <row r="23" spans="1:6" ht="18.75" x14ac:dyDescent="0.25">
      <c r="A23" s="40"/>
    </row>
  </sheetData>
  <mergeCells count="21">
    <mergeCell ref="E18:E19"/>
    <mergeCell ref="F18:F19"/>
    <mergeCell ref="A18:A19"/>
    <mergeCell ref="B18:B19"/>
    <mergeCell ref="C18:C19"/>
    <mergeCell ref="D18:D19"/>
    <mergeCell ref="A15:A16"/>
    <mergeCell ref="A5:A6"/>
    <mergeCell ref="C5:C6"/>
    <mergeCell ref="D5:F5"/>
    <mergeCell ref="B8:B10"/>
    <mergeCell ref="C8:C10"/>
    <mergeCell ref="D8:D10"/>
    <mergeCell ref="E8:E10"/>
    <mergeCell ref="F8:F10"/>
    <mergeCell ref="B5:B6"/>
    <mergeCell ref="B15:B16"/>
    <mergeCell ref="C15:C16"/>
    <mergeCell ref="D15:D16"/>
    <mergeCell ref="E15:E16"/>
    <mergeCell ref="F15:F16"/>
  </mergeCells>
  <pageMargins left="0.7" right="0.7" top="0.75" bottom="0.75" header="0.3" footer="0.3"/>
  <pageSetup paperSize="9" scale="90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6" workbookViewId="0">
      <selection sqref="A1:XFD4"/>
    </sheetView>
  </sheetViews>
  <sheetFormatPr defaultRowHeight="15" x14ac:dyDescent="0.25"/>
  <cols>
    <col min="1" max="1" width="19.85546875" customWidth="1"/>
    <col min="4" max="4" width="9.85546875" customWidth="1"/>
    <col min="5" max="5" width="9.5703125" bestFit="1" customWidth="1"/>
    <col min="6" max="6" width="10.7109375" bestFit="1" customWidth="1"/>
  </cols>
  <sheetData>
    <row r="1" spans="1:9" ht="18.75" x14ac:dyDescent="0.25">
      <c r="F1" s="18" t="s">
        <v>184</v>
      </c>
    </row>
    <row r="2" spans="1:9" ht="18.75" x14ac:dyDescent="0.25">
      <c r="B2" s="307" t="s">
        <v>33</v>
      </c>
      <c r="C2" s="308"/>
      <c r="D2" s="308"/>
      <c r="E2" s="308"/>
      <c r="F2" s="308"/>
      <c r="G2" s="308"/>
      <c r="H2" s="308"/>
      <c r="I2" s="308"/>
    </row>
    <row r="3" spans="1:9" ht="18.75" x14ac:dyDescent="0.25">
      <c r="F3" s="18" t="s">
        <v>8</v>
      </c>
    </row>
    <row r="4" spans="1:9" ht="18.75" x14ac:dyDescent="0.25">
      <c r="F4" s="18"/>
    </row>
    <row r="5" spans="1:9" ht="18.75" x14ac:dyDescent="0.25">
      <c r="A5" s="18"/>
      <c r="C5" s="18" t="s">
        <v>221</v>
      </c>
    </row>
    <row r="6" spans="1:9" ht="18.75" x14ac:dyDescent="0.25">
      <c r="A6" s="18"/>
      <c r="C6" s="18" t="s">
        <v>222</v>
      </c>
    </row>
    <row r="7" spans="1:9" ht="18.75" x14ac:dyDescent="0.25">
      <c r="A7" s="18"/>
      <c r="C7" s="18" t="s">
        <v>223</v>
      </c>
    </row>
    <row r="8" spans="1:9" ht="18.75" x14ac:dyDescent="0.3">
      <c r="A8" s="18"/>
      <c r="C8" s="152" t="s">
        <v>252</v>
      </c>
      <c r="D8" s="236">
        <v>2018</v>
      </c>
      <c r="E8" s="237"/>
    </row>
    <row r="9" spans="1:9" ht="15" customHeight="1" x14ac:dyDescent="0.25">
      <c r="A9" s="300"/>
      <c r="B9" s="261" t="s">
        <v>224</v>
      </c>
      <c r="C9" s="261" t="s">
        <v>241</v>
      </c>
      <c r="D9" s="261"/>
      <c r="E9" s="301" t="s">
        <v>225</v>
      </c>
      <c r="F9" s="302"/>
      <c r="G9" s="261" t="s">
        <v>226</v>
      </c>
      <c r="H9" s="261"/>
    </row>
    <row r="10" spans="1:9" ht="15" customHeight="1" x14ac:dyDescent="0.25">
      <c r="A10" s="300"/>
      <c r="B10" s="261"/>
      <c r="C10" s="261"/>
      <c r="D10" s="261"/>
      <c r="E10" s="303"/>
      <c r="F10" s="304"/>
      <c r="G10" s="261"/>
      <c r="H10" s="261"/>
    </row>
    <row r="11" spans="1:9" ht="15" customHeight="1" x14ac:dyDescent="0.25">
      <c r="A11" s="300"/>
      <c r="B11" s="261"/>
      <c r="C11" s="261"/>
      <c r="D11" s="261"/>
      <c r="E11" s="305"/>
      <c r="F11" s="306"/>
      <c r="G11" s="261"/>
      <c r="H11" s="261"/>
    </row>
    <row r="12" spans="1:9" ht="15" customHeight="1" x14ac:dyDescent="0.25">
      <c r="A12" s="300"/>
      <c r="B12" s="261"/>
      <c r="C12" s="261" t="s">
        <v>227</v>
      </c>
      <c r="D12" s="261" t="s">
        <v>228</v>
      </c>
      <c r="E12" s="261" t="s">
        <v>227</v>
      </c>
      <c r="F12" s="261" t="s">
        <v>228</v>
      </c>
      <c r="G12" s="261" t="s">
        <v>227</v>
      </c>
      <c r="H12" s="261" t="s">
        <v>228</v>
      </c>
    </row>
    <row r="13" spans="1:9" ht="15" customHeight="1" x14ac:dyDescent="0.25">
      <c r="A13" s="300"/>
      <c r="B13" s="261"/>
      <c r="C13" s="261"/>
      <c r="D13" s="261"/>
      <c r="E13" s="261"/>
      <c r="F13" s="261"/>
      <c r="G13" s="261"/>
      <c r="H13" s="261"/>
    </row>
    <row r="14" spans="1:9" ht="15.75" x14ac:dyDescent="0.25">
      <c r="A14" s="144" t="s">
        <v>22</v>
      </c>
      <c r="B14" s="144" t="s">
        <v>23</v>
      </c>
      <c r="C14" s="144">
        <v>1</v>
      </c>
      <c r="D14" s="144">
        <v>2</v>
      </c>
      <c r="E14" s="144">
        <v>3</v>
      </c>
      <c r="F14" s="144">
        <v>4</v>
      </c>
      <c r="G14" s="144">
        <v>5</v>
      </c>
      <c r="H14" s="144">
        <v>6</v>
      </c>
    </row>
    <row r="15" spans="1:9" ht="15" customHeight="1" x14ac:dyDescent="0.25">
      <c r="A15" s="299" t="s">
        <v>229</v>
      </c>
      <c r="B15" s="262" t="s">
        <v>63</v>
      </c>
      <c r="C15" s="261">
        <v>35161</v>
      </c>
      <c r="D15" s="261">
        <v>33015</v>
      </c>
      <c r="E15" s="261"/>
      <c r="F15" s="261"/>
      <c r="G15" s="261"/>
      <c r="H15" s="261"/>
    </row>
    <row r="16" spans="1:9" ht="15" customHeight="1" x14ac:dyDescent="0.25">
      <c r="A16" s="299"/>
      <c r="B16" s="262"/>
      <c r="C16" s="261"/>
      <c r="D16" s="261"/>
      <c r="E16" s="261"/>
      <c r="F16" s="261"/>
      <c r="G16" s="261"/>
      <c r="H16" s="261"/>
    </row>
    <row r="17" spans="1:8" ht="15" customHeight="1" x14ac:dyDescent="0.25">
      <c r="A17" s="299" t="s">
        <v>230</v>
      </c>
      <c r="B17" s="262" t="s">
        <v>64</v>
      </c>
      <c r="C17" s="261"/>
      <c r="D17" s="261"/>
      <c r="E17" s="261"/>
      <c r="F17" s="261"/>
      <c r="G17" s="261"/>
      <c r="H17" s="261"/>
    </row>
    <row r="18" spans="1:8" ht="27" customHeight="1" x14ac:dyDescent="0.25">
      <c r="A18" s="299"/>
      <c r="B18" s="262"/>
      <c r="C18" s="261"/>
      <c r="D18" s="261"/>
      <c r="E18" s="261"/>
      <c r="F18" s="261"/>
      <c r="G18" s="261"/>
      <c r="H18" s="261"/>
    </row>
    <row r="19" spans="1:8" ht="33" customHeight="1" x14ac:dyDescent="0.25">
      <c r="A19" s="154" t="s">
        <v>231</v>
      </c>
      <c r="B19" s="145" t="s">
        <v>65</v>
      </c>
      <c r="C19" s="144"/>
      <c r="D19" s="192"/>
      <c r="E19" s="144">
        <v>164046</v>
      </c>
      <c r="F19" s="192">
        <v>161708</v>
      </c>
      <c r="G19" s="144">
        <v>46.7</v>
      </c>
      <c r="H19" s="192">
        <v>49.3</v>
      </c>
    </row>
    <row r="20" spans="1:8" ht="48.75" customHeight="1" x14ac:dyDescent="0.25">
      <c r="A20" s="170" t="s">
        <v>261</v>
      </c>
      <c r="B20" s="145"/>
      <c r="C20" s="144"/>
      <c r="D20" s="192"/>
      <c r="E20" s="144"/>
      <c r="F20" s="192"/>
      <c r="G20" s="144"/>
      <c r="H20" s="192"/>
    </row>
    <row r="21" spans="1:8" ht="21" customHeight="1" x14ac:dyDescent="0.25">
      <c r="A21" s="154" t="s">
        <v>139</v>
      </c>
      <c r="B21" s="145" t="s">
        <v>66</v>
      </c>
      <c r="C21" s="153"/>
      <c r="D21" s="193"/>
      <c r="E21" s="144"/>
      <c r="F21" s="192"/>
      <c r="G21" s="144"/>
      <c r="H21" s="192"/>
    </row>
    <row r="22" spans="1:8" ht="15" customHeight="1" x14ac:dyDescent="0.25">
      <c r="A22" s="299" t="s">
        <v>232</v>
      </c>
      <c r="B22" s="262" t="s">
        <v>67</v>
      </c>
      <c r="C22" s="261">
        <v>2886</v>
      </c>
      <c r="D22" s="261">
        <v>3992</v>
      </c>
      <c r="E22" s="261">
        <v>119245</v>
      </c>
      <c r="F22" s="261">
        <v>193630</v>
      </c>
      <c r="G22" s="261">
        <v>413.2</v>
      </c>
      <c r="H22" s="261">
        <v>488.5</v>
      </c>
    </row>
    <row r="23" spans="1:8" ht="15" customHeight="1" x14ac:dyDescent="0.25">
      <c r="A23" s="299"/>
      <c r="B23" s="262"/>
      <c r="C23" s="261"/>
      <c r="D23" s="261"/>
      <c r="E23" s="261"/>
      <c r="F23" s="261"/>
      <c r="G23" s="261"/>
      <c r="H23" s="261"/>
    </row>
    <row r="24" spans="1:8" ht="44.25" customHeight="1" x14ac:dyDescent="0.25">
      <c r="A24" s="154" t="s">
        <v>233</v>
      </c>
      <c r="B24" s="145" t="s">
        <v>68</v>
      </c>
      <c r="C24" s="144"/>
      <c r="D24" s="192"/>
      <c r="E24" s="144"/>
      <c r="F24" s="192"/>
      <c r="G24" s="144"/>
      <c r="H24" s="192"/>
    </row>
    <row r="25" spans="1:8" ht="15.75" x14ac:dyDescent="0.25">
      <c r="A25" s="154" t="s">
        <v>43</v>
      </c>
      <c r="B25" s="145"/>
      <c r="C25" s="144"/>
      <c r="D25" s="192"/>
      <c r="E25" s="144"/>
      <c r="F25" s="192"/>
      <c r="G25" s="144"/>
      <c r="H25" s="192"/>
    </row>
    <row r="26" spans="1:8" ht="33" customHeight="1" x14ac:dyDescent="0.25">
      <c r="A26" s="154" t="s">
        <v>234</v>
      </c>
      <c r="B26" s="145" t="s">
        <v>69</v>
      </c>
      <c r="C26" s="144">
        <v>6890</v>
      </c>
      <c r="D26" s="192">
        <v>4116</v>
      </c>
      <c r="E26" s="144">
        <v>7094</v>
      </c>
      <c r="F26" s="192">
        <v>7784</v>
      </c>
      <c r="G26" s="144">
        <v>24.1</v>
      </c>
      <c r="H26" s="192">
        <v>19</v>
      </c>
    </row>
    <row r="27" spans="1:8" ht="17.25" customHeight="1" x14ac:dyDescent="0.25">
      <c r="A27" s="170" t="s">
        <v>262</v>
      </c>
      <c r="B27" s="169" t="s">
        <v>70</v>
      </c>
      <c r="C27" s="168">
        <v>2262</v>
      </c>
      <c r="D27" s="192"/>
      <c r="E27" s="168">
        <v>6878</v>
      </c>
      <c r="F27" s="192"/>
      <c r="G27" s="168">
        <v>30.2</v>
      </c>
      <c r="H27" s="192"/>
    </row>
    <row r="28" spans="1:8" ht="15.75" x14ac:dyDescent="0.25">
      <c r="A28" s="154" t="s">
        <v>240</v>
      </c>
      <c r="B28" s="169" t="s">
        <v>71</v>
      </c>
      <c r="C28" s="144">
        <v>6108</v>
      </c>
      <c r="D28" s="192">
        <v>6159</v>
      </c>
      <c r="E28" s="168">
        <v>24458</v>
      </c>
      <c r="F28" s="192">
        <v>10333</v>
      </c>
      <c r="G28" s="144">
        <v>21.3</v>
      </c>
      <c r="H28" s="192">
        <v>18</v>
      </c>
    </row>
    <row r="29" spans="1:8" ht="20.25" customHeight="1" x14ac:dyDescent="0.25">
      <c r="A29" s="154" t="s">
        <v>235</v>
      </c>
      <c r="B29" s="169" t="s">
        <v>72</v>
      </c>
      <c r="C29" s="144">
        <v>1474</v>
      </c>
      <c r="D29" s="192">
        <v>1312</v>
      </c>
      <c r="E29" s="144">
        <v>46131</v>
      </c>
      <c r="F29" s="192">
        <v>51580</v>
      </c>
      <c r="G29" s="144">
        <v>312</v>
      </c>
      <c r="H29" s="192">
        <v>359</v>
      </c>
    </row>
    <row r="30" spans="1:8" ht="36" customHeight="1" x14ac:dyDescent="0.25">
      <c r="A30" s="154" t="s">
        <v>236</v>
      </c>
      <c r="B30" s="144">
        <v>11</v>
      </c>
      <c r="C30" s="144">
        <v>163</v>
      </c>
      <c r="D30" s="192">
        <v>168</v>
      </c>
      <c r="E30" s="144">
        <v>5785</v>
      </c>
      <c r="F30" s="192">
        <v>5093</v>
      </c>
      <c r="G30" s="144">
        <v>315.3</v>
      </c>
      <c r="H30" s="192">
        <v>304</v>
      </c>
    </row>
    <row r="31" spans="1:8" ht="41.25" customHeight="1" x14ac:dyDescent="0.25">
      <c r="A31" s="154" t="s">
        <v>237</v>
      </c>
      <c r="B31" s="144">
        <v>12</v>
      </c>
      <c r="C31" s="144">
        <v>1213</v>
      </c>
      <c r="D31" s="192">
        <v>1395</v>
      </c>
      <c r="E31" s="144"/>
      <c r="F31" s="192"/>
      <c r="G31" s="144"/>
      <c r="H31" s="192"/>
    </row>
    <row r="32" spans="1:8" ht="54" customHeight="1" x14ac:dyDescent="0.25">
      <c r="A32" s="154" t="s">
        <v>238</v>
      </c>
      <c r="B32" s="144">
        <v>13</v>
      </c>
      <c r="C32" s="144">
        <v>55981</v>
      </c>
      <c r="D32" s="192">
        <v>53605</v>
      </c>
      <c r="E32" s="144"/>
      <c r="F32" s="192"/>
      <c r="G32" s="144"/>
      <c r="H32" s="192"/>
    </row>
    <row r="33" spans="1:8" ht="37.5" customHeight="1" x14ac:dyDescent="0.25">
      <c r="A33" s="154" t="s">
        <v>239</v>
      </c>
      <c r="B33" s="144">
        <v>14</v>
      </c>
      <c r="C33" s="144"/>
      <c r="D33" s="192"/>
      <c r="E33" s="144"/>
      <c r="F33" s="192">
        <v>0</v>
      </c>
      <c r="G33" s="144"/>
      <c r="H33" s="192"/>
    </row>
  </sheetData>
  <mergeCells count="36">
    <mergeCell ref="B2:I2"/>
    <mergeCell ref="G17:G18"/>
    <mergeCell ref="H17:H18"/>
    <mergeCell ref="A22:A23"/>
    <mergeCell ref="B22:B23"/>
    <mergeCell ref="C22:C23"/>
    <mergeCell ref="D22:D23"/>
    <mergeCell ref="E22:E23"/>
    <mergeCell ref="F22:F23"/>
    <mergeCell ref="G22:G23"/>
    <mergeCell ref="H22:H23"/>
    <mergeCell ref="A17:A18"/>
    <mergeCell ref="B17:B18"/>
    <mergeCell ref="C17:C18"/>
    <mergeCell ref="D17:D18"/>
    <mergeCell ref="E17:E18"/>
    <mergeCell ref="A9:A13"/>
    <mergeCell ref="B9:B13"/>
    <mergeCell ref="C9:D11"/>
    <mergeCell ref="E9:F11"/>
    <mergeCell ref="G9:H11"/>
    <mergeCell ref="C12:C13"/>
    <mergeCell ref="D12:D13"/>
    <mergeCell ref="E12:E13"/>
    <mergeCell ref="F12:F13"/>
    <mergeCell ref="G12:G13"/>
    <mergeCell ref="A15:A16"/>
    <mergeCell ref="B15:B16"/>
    <mergeCell ref="C15:C16"/>
    <mergeCell ref="D15:D16"/>
    <mergeCell ref="E15:E16"/>
    <mergeCell ref="F17:F18"/>
    <mergeCell ref="H12:H13"/>
    <mergeCell ref="F15:F16"/>
    <mergeCell ref="G15:G16"/>
    <mergeCell ref="H15:H1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sqref="A1:XFD4"/>
    </sheetView>
  </sheetViews>
  <sheetFormatPr defaultRowHeight="15" x14ac:dyDescent="0.25"/>
  <cols>
    <col min="1" max="1" width="44.28515625" customWidth="1"/>
    <col min="2" max="2" width="5.28515625" customWidth="1"/>
    <col min="3" max="3" width="7.5703125" customWidth="1"/>
    <col min="4" max="4" width="8.85546875" customWidth="1"/>
    <col min="5" max="5" width="9.140625" customWidth="1"/>
    <col min="6" max="6" width="13" customWidth="1"/>
  </cols>
  <sheetData>
    <row r="1" spans="1:6" ht="18.75" x14ac:dyDescent="0.25">
      <c r="D1" s="18"/>
      <c r="F1" s="18"/>
    </row>
    <row r="3" spans="1:6" ht="18.75" x14ac:dyDescent="0.25">
      <c r="B3" s="18" t="s">
        <v>127</v>
      </c>
      <c r="C3" s="18"/>
    </row>
    <row r="4" spans="1:6" ht="18.75" x14ac:dyDescent="0.25">
      <c r="B4" s="18" t="s">
        <v>128</v>
      </c>
      <c r="C4" s="18"/>
    </row>
    <row r="5" spans="1:6" ht="15.75" x14ac:dyDescent="0.25">
      <c r="C5" s="29"/>
    </row>
    <row r="6" spans="1:6" ht="15.75" customHeight="1" x14ac:dyDescent="0.25">
      <c r="A6" s="128"/>
      <c r="B6" s="130" t="s">
        <v>9</v>
      </c>
      <c r="C6" s="130" t="s">
        <v>39</v>
      </c>
      <c r="D6" s="128" t="s">
        <v>206</v>
      </c>
      <c r="E6" s="128"/>
      <c r="F6" s="128"/>
    </row>
    <row r="7" spans="1:6" ht="15" customHeight="1" x14ac:dyDescent="0.25">
      <c r="A7" s="128"/>
      <c r="B7" s="131"/>
      <c r="C7" s="131"/>
      <c r="D7" s="130">
        <v>2018</v>
      </c>
      <c r="E7" s="130">
        <v>2017</v>
      </c>
      <c r="F7" s="130" t="s">
        <v>73</v>
      </c>
    </row>
    <row r="8" spans="1:6" ht="15" customHeight="1" x14ac:dyDescent="0.25">
      <c r="A8" s="128"/>
      <c r="B8" s="131"/>
      <c r="C8" s="131"/>
      <c r="D8" s="131"/>
      <c r="E8" s="131"/>
      <c r="F8" s="131"/>
    </row>
    <row r="9" spans="1:6" ht="39.75" customHeight="1" x14ac:dyDescent="0.25">
      <c r="A9" s="129"/>
      <c r="B9" s="131"/>
      <c r="C9" s="131"/>
      <c r="D9" s="131"/>
      <c r="E9" s="131"/>
      <c r="F9" s="136"/>
    </row>
    <row r="10" spans="1:6" ht="15.75" customHeight="1" x14ac:dyDescent="0.25">
      <c r="A10" s="133" t="s">
        <v>22</v>
      </c>
      <c r="B10" s="133" t="s">
        <v>23</v>
      </c>
      <c r="C10" s="133" t="s">
        <v>24</v>
      </c>
      <c r="D10" s="133">
        <v>1</v>
      </c>
      <c r="E10" s="133">
        <v>2</v>
      </c>
      <c r="F10" s="133">
        <v>3</v>
      </c>
    </row>
    <row r="11" spans="1:6" ht="47.25" customHeight="1" x14ac:dyDescent="0.25">
      <c r="A11" s="24" t="s">
        <v>248</v>
      </c>
      <c r="B11" s="135" t="s">
        <v>63</v>
      </c>
      <c r="C11" s="133" t="s">
        <v>132</v>
      </c>
      <c r="D11" s="142"/>
      <c r="E11" s="215"/>
      <c r="F11" s="134"/>
    </row>
    <row r="12" spans="1:6" ht="18" customHeight="1" x14ac:dyDescent="0.25">
      <c r="A12" s="24" t="s">
        <v>129</v>
      </c>
      <c r="B12" s="135" t="s">
        <v>64</v>
      </c>
      <c r="C12" s="133" t="s">
        <v>25</v>
      </c>
      <c r="D12" s="197">
        <v>0</v>
      </c>
      <c r="E12" s="214">
        <v>1.6999999999999999E-3</v>
      </c>
      <c r="F12" s="199">
        <f t="shared" ref="F12:F16" si="0">D12/E12*100</f>
        <v>0</v>
      </c>
    </row>
    <row r="13" spans="1:6" ht="32.25" customHeight="1" x14ac:dyDescent="0.25">
      <c r="A13" s="24" t="s">
        <v>249</v>
      </c>
      <c r="B13" s="135" t="s">
        <v>65</v>
      </c>
      <c r="C13" s="133" t="s">
        <v>133</v>
      </c>
      <c r="D13" s="198"/>
      <c r="E13" s="215">
        <v>0</v>
      </c>
      <c r="F13" s="199"/>
    </row>
    <row r="14" spans="1:6" ht="17.25" customHeight="1" x14ac:dyDescent="0.25">
      <c r="A14" s="24" t="s">
        <v>129</v>
      </c>
      <c r="B14" s="135" t="s">
        <v>66</v>
      </c>
      <c r="C14" s="133" t="s">
        <v>25</v>
      </c>
      <c r="D14" s="195">
        <v>0</v>
      </c>
      <c r="E14" s="212">
        <v>2.0799999999999999E-2</v>
      </c>
      <c r="F14" s="199">
        <f t="shared" si="0"/>
        <v>0</v>
      </c>
    </row>
    <row r="15" spans="1:6" ht="30.75" customHeight="1" x14ac:dyDescent="0.25">
      <c r="A15" s="24" t="s">
        <v>130</v>
      </c>
      <c r="B15" s="26">
        <v>5</v>
      </c>
      <c r="C15" s="134" t="s">
        <v>123</v>
      </c>
      <c r="D15" s="141"/>
      <c r="E15" s="141">
        <v>32</v>
      </c>
      <c r="F15" s="199">
        <f t="shared" si="0"/>
        <v>0</v>
      </c>
    </row>
    <row r="16" spans="1:6" ht="32.25" customHeight="1" x14ac:dyDescent="0.25">
      <c r="A16" s="63" t="s">
        <v>131</v>
      </c>
      <c r="B16" s="138" t="s">
        <v>68</v>
      </c>
      <c r="C16" s="137" t="s">
        <v>134</v>
      </c>
      <c r="D16" s="64">
        <v>1.7190000000000001</v>
      </c>
      <c r="E16" s="64">
        <v>2.0230000000000001</v>
      </c>
      <c r="F16" s="199">
        <f t="shared" si="0"/>
        <v>84.972812654473557</v>
      </c>
    </row>
    <row r="17" spans="1:6" ht="19.5" customHeight="1" x14ac:dyDescent="0.25">
      <c r="A17" s="65" t="s">
        <v>135</v>
      </c>
      <c r="B17" s="61" t="s">
        <v>69</v>
      </c>
      <c r="C17" s="62" t="s">
        <v>98</v>
      </c>
      <c r="D17" s="62">
        <v>4</v>
      </c>
      <c r="E17" s="62">
        <v>8</v>
      </c>
      <c r="F17" s="199">
        <v>100</v>
      </c>
    </row>
    <row r="18" spans="1:6" ht="31.5" customHeight="1" x14ac:dyDescent="0.25">
      <c r="A18" s="24" t="s">
        <v>136</v>
      </c>
      <c r="B18" s="66"/>
      <c r="C18" s="67"/>
      <c r="D18" s="60"/>
      <c r="E18" s="60"/>
      <c r="F18" s="199"/>
    </row>
    <row r="19" spans="1:6" ht="15.75" x14ac:dyDescent="0.25">
      <c r="A19" s="24" t="s">
        <v>137</v>
      </c>
      <c r="B19" s="66"/>
      <c r="C19" s="67"/>
      <c r="D19" s="60"/>
      <c r="E19" s="60"/>
      <c r="F19" s="199"/>
    </row>
    <row r="20" spans="1:6" ht="47.25" x14ac:dyDescent="0.25">
      <c r="A20" s="24" t="s">
        <v>143</v>
      </c>
      <c r="B20" s="68"/>
      <c r="C20" s="55"/>
      <c r="D20" s="194"/>
      <c r="E20" s="211"/>
      <c r="F20" s="199"/>
    </row>
    <row r="21" spans="1:6" ht="15.75" x14ac:dyDescent="0.25">
      <c r="A21" s="24" t="s">
        <v>138</v>
      </c>
      <c r="B21" s="38" t="s">
        <v>70</v>
      </c>
      <c r="C21" s="132" t="s">
        <v>98</v>
      </c>
      <c r="D21" s="196">
        <v>4</v>
      </c>
      <c r="E21" s="213">
        <v>8</v>
      </c>
      <c r="F21" s="199">
        <f>D21/E21*100</f>
        <v>50</v>
      </c>
    </row>
    <row r="22" spans="1:6" ht="15.75" x14ac:dyDescent="0.25">
      <c r="A22" s="24" t="s">
        <v>139</v>
      </c>
      <c r="B22" s="38"/>
      <c r="C22" s="132"/>
      <c r="D22" s="196"/>
      <c r="E22" s="213"/>
      <c r="F22" s="199"/>
    </row>
    <row r="23" spans="1:6" ht="15.75" x14ac:dyDescent="0.25">
      <c r="A23" s="24" t="s">
        <v>140</v>
      </c>
      <c r="B23" s="38" t="s">
        <v>71</v>
      </c>
      <c r="C23" s="132" t="s">
        <v>25</v>
      </c>
      <c r="D23" s="196">
        <v>0</v>
      </c>
      <c r="E23" s="213">
        <v>2</v>
      </c>
      <c r="F23" s="199">
        <f>D23/E23*100</f>
        <v>0</v>
      </c>
    </row>
    <row r="24" spans="1:6" ht="15.75" x14ac:dyDescent="0.25">
      <c r="A24" s="24" t="s">
        <v>141</v>
      </c>
      <c r="B24" s="132">
        <v>10</v>
      </c>
      <c r="C24" s="132" t="s">
        <v>25</v>
      </c>
      <c r="D24" s="196">
        <v>4</v>
      </c>
      <c r="E24" s="213">
        <v>6</v>
      </c>
      <c r="F24" s="199">
        <v>100</v>
      </c>
    </row>
    <row r="25" spans="1:6" ht="33" customHeight="1" x14ac:dyDescent="0.25">
      <c r="A25" s="24" t="s">
        <v>144</v>
      </c>
      <c r="B25" s="55"/>
      <c r="C25" s="55"/>
      <c r="D25" s="194"/>
      <c r="E25" s="211">
        <v>100</v>
      </c>
      <c r="F25" s="172">
        <f>D25/E25*100</f>
        <v>0</v>
      </c>
    </row>
    <row r="26" spans="1:6" ht="15.75" x14ac:dyDescent="0.25">
      <c r="A26" s="24" t="s">
        <v>140</v>
      </c>
      <c r="B26" s="132">
        <v>11</v>
      </c>
      <c r="C26" s="132" t="s">
        <v>75</v>
      </c>
      <c r="D26" s="26"/>
      <c r="E26" s="26">
        <v>100</v>
      </c>
      <c r="F26" s="199">
        <v>100</v>
      </c>
    </row>
    <row r="27" spans="1:6" ht="15.75" x14ac:dyDescent="0.25">
      <c r="A27" s="24" t="s">
        <v>141</v>
      </c>
      <c r="B27" s="132">
        <v>12</v>
      </c>
      <c r="C27" s="132" t="s">
        <v>25</v>
      </c>
      <c r="D27" s="26"/>
      <c r="E27" s="26">
        <v>100</v>
      </c>
      <c r="F27" s="199">
        <f>D27/E27*100</f>
        <v>0</v>
      </c>
    </row>
    <row r="28" spans="1:6" ht="32.25" customHeight="1" x14ac:dyDescent="0.25">
      <c r="A28" s="24" t="s">
        <v>145</v>
      </c>
      <c r="B28" s="132">
        <v>13</v>
      </c>
      <c r="C28" s="132" t="s">
        <v>98</v>
      </c>
      <c r="D28" s="196"/>
      <c r="E28" s="213"/>
      <c r="F28" s="199"/>
    </row>
    <row r="29" spans="1:6" ht="63" x14ac:dyDescent="0.25">
      <c r="A29" s="24" t="s">
        <v>142</v>
      </c>
      <c r="B29" s="132">
        <v>14</v>
      </c>
      <c r="C29" s="132" t="s">
        <v>75</v>
      </c>
      <c r="D29" s="143"/>
      <c r="E29" s="143"/>
      <c r="F29" s="199"/>
    </row>
  </sheetData>
  <pageMargins left="0.7" right="0.7" top="0.75" bottom="0.75" header="0.3" footer="0.3"/>
  <pageSetup paperSize="9" scale="9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3"/>
  <sheetViews>
    <sheetView workbookViewId="0">
      <selection sqref="A1:XFD5"/>
    </sheetView>
  </sheetViews>
  <sheetFormatPr defaultRowHeight="15" x14ac:dyDescent="0.25"/>
  <cols>
    <col min="1" max="1" width="37.42578125" customWidth="1"/>
    <col min="2" max="2" width="7.140625" customWidth="1"/>
    <col min="4" max="4" width="9.5703125" bestFit="1" customWidth="1"/>
    <col min="5" max="5" width="9.140625" customWidth="1"/>
    <col min="6" max="6" width="13.140625" customWidth="1"/>
    <col min="7" max="7" width="9.140625" customWidth="1"/>
  </cols>
  <sheetData>
    <row r="3" spans="1:9" ht="18.75" x14ac:dyDescent="0.3">
      <c r="A3" s="309" t="s">
        <v>150</v>
      </c>
      <c r="B3" s="308"/>
      <c r="C3" s="308"/>
      <c r="D3" s="308"/>
      <c r="E3" s="308"/>
      <c r="F3" s="308"/>
      <c r="G3" s="308"/>
      <c r="H3" s="308"/>
      <c r="I3" s="308"/>
    </row>
    <row r="4" spans="1:9" ht="18.75" x14ac:dyDescent="0.3">
      <c r="A4" s="309" t="s">
        <v>242</v>
      </c>
      <c r="B4" s="308"/>
      <c r="C4" s="308"/>
      <c r="D4" s="308"/>
      <c r="E4" s="308"/>
      <c r="F4" s="308"/>
      <c r="G4" s="308"/>
      <c r="H4" s="308"/>
    </row>
    <row r="6" spans="1:9" ht="31.5" customHeight="1" x14ac:dyDescent="0.25">
      <c r="A6" s="310"/>
      <c r="B6" s="310" t="s">
        <v>9</v>
      </c>
      <c r="C6" s="310" t="s">
        <v>39</v>
      </c>
      <c r="D6" s="311" t="s">
        <v>243</v>
      </c>
      <c r="E6" s="311"/>
      <c r="F6" s="311"/>
    </row>
    <row r="7" spans="1:9" ht="31.5" customHeight="1" x14ac:dyDescent="0.25">
      <c r="A7" s="310"/>
      <c r="B7" s="310"/>
      <c r="C7" s="310"/>
      <c r="D7" s="311" t="s">
        <v>244</v>
      </c>
      <c r="E7" s="311"/>
      <c r="F7" s="311"/>
    </row>
    <row r="8" spans="1:9" ht="40.5" customHeight="1" x14ac:dyDescent="0.25">
      <c r="A8" s="310"/>
      <c r="B8" s="310"/>
      <c r="C8" s="310"/>
      <c r="D8" s="311" t="s">
        <v>37</v>
      </c>
      <c r="E8" s="311" t="s">
        <v>151</v>
      </c>
      <c r="F8" s="155" t="s">
        <v>245</v>
      </c>
    </row>
    <row r="9" spans="1:9" ht="2.25" hidden="1" customHeight="1" x14ac:dyDescent="0.25">
      <c r="A9" s="310"/>
      <c r="B9" s="310"/>
      <c r="C9" s="310"/>
      <c r="D9" s="311"/>
      <c r="E9" s="311"/>
      <c r="F9" s="155" t="s">
        <v>246</v>
      </c>
    </row>
    <row r="10" spans="1:9" ht="16.5" customHeight="1" x14ac:dyDescent="0.25">
      <c r="A10" s="155" t="s">
        <v>22</v>
      </c>
      <c r="B10" s="155" t="s">
        <v>23</v>
      </c>
      <c r="C10" s="155" t="s">
        <v>24</v>
      </c>
      <c r="D10" s="155">
        <v>1</v>
      </c>
      <c r="E10" s="155">
        <v>2</v>
      </c>
      <c r="F10" s="155">
        <v>3</v>
      </c>
    </row>
    <row r="11" spans="1:9" ht="18.75" customHeight="1" x14ac:dyDescent="0.25">
      <c r="A11" s="122" t="s">
        <v>152</v>
      </c>
      <c r="B11" s="155"/>
      <c r="C11" s="159"/>
      <c r="D11" s="171"/>
      <c r="E11" s="155"/>
      <c r="F11" s="155"/>
    </row>
    <row r="12" spans="1:9" ht="14.25" customHeight="1" x14ac:dyDescent="0.25">
      <c r="A12" s="314" t="s">
        <v>153</v>
      </c>
      <c r="B12" s="317">
        <v>1</v>
      </c>
      <c r="C12" s="315" t="s">
        <v>121</v>
      </c>
      <c r="D12" s="312">
        <v>162838.29999999999</v>
      </c>
      <c r="E12" s="312">
        <v>125050</v>
      </c>
      <c r="F12" s="313">
        <f>D12/E12*100</f>
        <v>130.2185525789684</v>
      </c>
    </row>
    <row r="13" spans="1:9" ht="9.75" customHeight="1" x14ac:dyDescent="0.25">
      <c r="A13" s="314"/>
      <c r="B13" s="310"/>
      <c r="C13" s="316"/>
      <c r="D13" s="311"/>
      <c r="E13" s="311"/>
      <c r="F13" s="313"/>
    </row>
    <row r="14" spans="1:9" ht="21" customHeight="1" x14ac:dyDescent="0.25">
      <c r="A14" s="314" t="s">
        <v>154</v>
      </c>
      <c r="B14" s="310">
        <v>2</v>
      </c>
      <c r="C14" s="315" t="s">
        <v>121</v>
      </c>
      <c r="D14" s="311">
        <v>127801</v>
      </c>
      <c r="E14" s="311">
        <v>112704.8</v>
      </c>
      <c r="F14" s="313">
        <v>102.2</v>
      </c>
    </row>
    <row r="15" spans="1:9" ht="6.75" customHeight="1" x14ac:dyDescent="0.25">
      <c r="A15" s="314"/>
      <c r="B15" s="310"/>
      <c r="C15" s="316"/>
      <c r="D15" s="311"/>
      <c r="E15" s="311"/>
      <c r="F15" s="313"/>
    </row>
    <row r="16" spans="1:9" ht="21" customHeight="1" x14ac:dyDescent="0.25">
      <c r="A16" s="123" t="s">
        <v>155</v>
      </c>
      <c r="B16" s="157"/>
      <c r="C16" s="157"/>
      <c r="D16" s="155"/>
      <c r="E16" s="234"/>
      <c r="F16" s="155"/>
    </row>
    <row r="17" spans="1:6" ht="17.25" customHeight="1" x14ac:dyDescent="0.25">
      <c r="A17" s="123" t="s">
        <v>156</v>
      </c>
      <c r="B17" s="155">
        <v>3</v>
      </c>
      <c r="C17" s="155" t="s">
        <v>98</v>
      </c>
      <c r="D17" s="155">
        <v>119</v>
      </c>
      <c r="E17" s="234">
        <v>115</v>
      </c>
      <c r="F17" s="158">
        <f>D17/E17*100</f>
        <v>103.47826086956522</v>
      </c>
    </row>
    <row r="18" spans="1:6" ht="18.75" customHeight="1" x14ac:dyDescent="0.25">
      <c r="A18" s="123" t="s">
        <v>157</v>
      </c>
      <c r="B18" s="155">
        <v>4</v>
      </c>
      <c r="C18" s="155" t="s">
        <v>98</v>
      </c>
      <c r="D18" s="155">
        <v>3</v>
      </c>
      <c r="E18" s="234">
        <v>4</v>
      </c>
      <c r="F18" s="155">
        <v>75</v>
      </c>
    </row>
    <row r="19" spans="1:6" ht="18" customHeight="1" x14ac:dyDescent="0.25">
      <c r="A19" s="123" t="s">
        <v>158</v>
      </c>
      <c r="B19" s="155">
        <v>5</v>
      </c>
      <c r="C19" s="155" t="s">
        <v>98</v>
      </c>
      <c r="D19" s="155">
        <v>110</v>
      </c>
      <c r="E19" s="234">
        <v>119</v>
      </c>
      <c r="F19" s="158">
        <f>D19/E19*100</f>
        <v>92.436974789915965</v>
      </c>
    </row>
    <row r="20" spans="1:6" ht="14.25" customHeight="1" x14ac:dyDescent="0.25">
      <c r="A20" s="125" t="s">
        <v>159</v>
      </c>
      <c r="B20" s="155"/>
      <c r="C20" s="155"/>
      <c r="D20" s="155"/>
      <c r="E20" s="234"/>
      <c r="F20" s="155"/>
    </row>
    <row r="21" spans="1:6" ht="19.5" customHeight="1" x14ac:dyDescent="0.25">
      <c r="A21" s="314" t="s">
        <v>153</v>
      </c>
      <c r="B21" s="310">
        <v>6</v>
      </c>
      <c r="C21" s="155" t="s">
        <v>247</v>
      </c>
      <c r="D21" s="311">
        <v>1063.3</v>
      </c>
      <c r="E21" s="311">
        <v>1033</v>
      </c>
      <c r="F21" s="313">
        <f>D21/E21*100</f>
        <v>102.93320425943853</v>
      </c>
    </row>
    <row r="22" spans="1:6" ht="15.75" hidden="1" customHeight="1" x14ac:dyDescent="0.25">
      <c r="A22" s="314"/>
      <c r="B22" s="310"/>
      <c r="C22" s="155" t="s">
        <v>120</v>
      </c>
      <c r="D22" s="311"/>
      <c r="E22" s="311"/>
      <c r="F22" s="313"/>
    </row>
    <row r="23" spans="1:6" ht="33.75" customHeight="1" x14ac:dyDescent="0.25">
      <c r="A23" s="314" t="s">
        <v>154</v>
      </c>
      <c r="B23" s="310">
        <v>7</v>
      </c>
      <c r="C23" s="155" t="s">
        <v>247</v>
      </c>
      <c r="D23" s="311">
        <v>1131.0999999999999</v>
      </c>
      <c r="E23" s="311">
        <v>1033</v>
      </c>
      <c r="F23" s="313">
        <f>D23/E23*100</f>
        <v>109.49661181026136</v>
      </c>
    </row>
    <row r="24" spans="1:6" ht="15.75" hidden="1" customHeight="1" x14ac:dyDescent="0.25">
      <c r="A24" s="314"/>
      <c r="B24" s="310"/>
      <c r="C24" s="155" t="s">
        <v>120</v>
      </c>
      <c r="D24" s="311"/>
      <c r="E24" s="311"/>
      <c r="F24" s="313"/>
    </row>
    <row r="25" spans="1:6" ht="37.5" customHeight="1" x14ac:dyDescent="0.25">
      <c r="A25" s="123" t="s">
        <v>160</v>
      </c>
      <c r="B25" s="157"/>
      <c r="C25" s="157"/>
      <c r="D25" s="155"/>
      <c r="E25" s="234"/>
      <c r="F25" s="155"/>
    </row>
    <row r="26" spans="1:6" ht="21" customHeight="1" x14ac:dyDescent="0.25">
      <c r="A26" s="123" t="s">
        <v>156</v>
      </c>
      <c r="B26" s="155">
        <v>8</v>
      </c>
      <c r="C26" s="155" t="s">
        <v>98</v>
      </c>
      <c r="D26" s="155">
        <v>6</v>
      </c>
      <c r="E26" s="234">
        <v>6</v>
      </c>
      <c r="F26" s="155">
        <v>100</v>
      </c>
    </row>
    <row r="27" spans="1:6" ht="19.5" customHeight="1" x14ac:dyDescent="0.25">
      <c r="A27" s="123" t="s">
        <v>157</v>
      </c>
      <c r="B27" s="155">
        <v>9</v>
      </c>
      <c r="C27" s="155" t="s">
        <v>98</v>
      </c>
      <c r="D27" s="155"/>
      <c r="E27" s="234"/>
      <c r="F27" s="155"/>
    </row>
    <row r="28" spans="1:6" ht="18.75" customHeight="1" x14ac:dyDescent="0.25">
      <c r="A28" s="123" t="s">
        <v>158</v>
      </c>
      <c r="B28" s="157">
        <v>10</v>
      </c>
      <c r="C28" s="157" t="s">
        <v>98</v>
      </c>
      <c r="D28" s="155">
        <v>6</v>
      </c>
      <c r="E28" s="234">
        <v>6</v>
      </c>
      <c r="F28" s="155">
        <v>87.5</v>
      </c>
    </row>
    <row r="29" spans="1:6" ht="14.25" customHeight="1" x14ac:dyDescent="0.25">
      <c r="A29" s="123" t="s">
        <v>161</v>
      </c>
      <c r="B29" s="155"/>
      <c r="C29" s="155"/>
      <c r="D29" s="155"/>
      <c r="E29" s="234"/>
      <c r="F29" s="155"/>
    </row>
    <row r="30" spans="1:6" ht="18" customHeight="1" x14ac:dyDescent="0.25">
      <c r="A30" s="314" t="s">
        <v>153</v>
      </c>
      <c r="B30" s="310">
        <v>11</v>
      </c>
      <c r="C30" s="155" t="s">
        <v>247</v>
      </c>
      <c r="D30" s="311"/>
      <c r="E30" s="311">
        <v>11481.9</v>
      </c>
      <c r="F30" s="313">
        <f>D30/E30*100</f>
        <v>0</v>
      </c>
    </row>
    <row r="31" spans="1:6" ht="15.75" hidden="1" customHeight="1" x14ac:dyDescent="0.25">
      <c r="A31" s="314"/>
      <c r="B31" s="310"/>
      <c r="C31" s="155" t="s">
        <v>120</v>
      </c>
      <c r="D31" s="311"/>
      <c r="E31" s="311"/>
      <c r="F31" s="313"/>
    </row>
    <row r="32" spans="1:6" ht="26.25" customHeight="1" x14ac:dyDescent="0.25">
      <c r="A32" s="314" t="s">
        <v>162</v>
      </c>
      <c r="B32" s="310">
        <v>12</v>
      </c>
      <c r="C32" s="155" t="s">
        <v>247</v>
      </c>
      <c r="D32" s="311"/>
      <c r="E32" s="311">
        <v>11079</v>
      </c>
      <c r="F32" s="313">
        <v>99.6</v>
      </c>
    </row>
    <row r="33" spans="1:6" ht="15.75" hidden="1" customHeight="1" x14ac:dyDescent="0.25">
      <c r="A33" s="314"/>
      <c r="B33" s="310"/>
      <c r="C33" s="155" t="s">
        <v>120</v>
      </c>
      <c r="D33" s="311"/>
      <c r="E33" s="311"/>
      <c r="F33" s="313"/>
    </row>
    <row r="34" spans="1:6" ht="13.5" customHeight="1" x14ac:dyDescent="0.25">
      <c r="A34" s="156" t="s">
        <v>163</v>
      </c>
      <c r="B34" s="157"/>
      <c r="C34" s="155"/>
      <c r="D34" s="155"/>
      <c r="E34" s="234"/>
      <c r="F34" s="155"/>
    </row>
    <row r="35" spans="1:6" ht="14.25" customHeight="1" x14ac:dyDescent="0.25">
      <c r="A35" s="156" t="s">
        <v>164</v>
      </c>
      <c r="B35" s="157"/>
      <c r="C35" s="155"/>
      <c r="D35" s="155"/>
      <c r="E35" s="234"/>
      <c r="F35" s="155"/>
    </row>
    <row r="36" spans="1:6" ht="18.75" customHeight="1" x14ac:dyDescent="0.25">
      <c r="A36" s="314" t="s">
        <v>153</v>
      </c>
      <c r="B36" s="310">
        <v>13</v>
      </c>
      <c r="C36" s="174" t="s">
        <v>247</v>
      </c>
      <c r="D36" s="311"/>
      <c r="E36" s="311">
        <v>1740</v>
      </c>
      <c r="F36" s="313">
        <f>D36/E36*100</f>
        <v>0</v>
      </c>
    </row>
    <row r="37" spans="1:6" ht="15.75" hidden="1" customHeight="1" x14ac:dyDescent="0.25">
      <c r="A37" s="314"/>
      <c r="B37" s="317"/>
      <c r="C37" s="127" t="s">
        <v>120</v>
      </c>
      <c r="D37" s="312"/>
      <c r="E37" s="312"/>
      <c r="F37" s="313"/>
    </row>
    <row r="38" spans="1:6" ht="18" customHeight="1" x14ac:dyDescent="0.25">
      <c r="A38" s="314" t="s">
        <v>162</v>
      </c>
      <c r="B38" s="310">
        <v>14</v>
      </c>
      <c r="C38" s="126" t="s">
        <v>247</v>
      </c>
      <c r="D38" s="311"/>
      <c r="E38" s="311">
        <v>1605</v>
      </c>
      <c r="F38" s="313">
        <f>D38/E38*100</f>
        <v>0</v>
      </c>
    </row>
    <row r="39" spans="1:6" ht="15.75" hidden="1" customHeight="1" x14ac:dyDescent="0.25">
      <c r="A39" s="314"/>
      <c r="B39" s="310"/>
      <c r="C39" s="155" t="s">
        <v>120</v>
      </c>
      <c r="D39" s="311"/>
      <c r="E39" s="311"/>
      <c r="F39" s="313"/>
    </row>
    <row r="40" spans="1:6" ht="15" customHeight="1" x14ac:dyDescent="0.25">
      <c r="A40" s="123" t="s">
        <v>165</v>
      </c>
      <c r="B40" s="124"/>
      <c r="C40" s="124"/>
      <c r="D40" s="121"/>
      <c r="E40" s="234"/>
      <c r="F40" s="121"/>
    </row>
    <row r="41" spans="1:6" ht="18" customHeight="1" x14ac:dyDescent="0.25">
      <c r="A41" s="123" t="s">
        <v>156</v>
      </c>
      <c r="B41" s="121">
        <v>15</v>
      </c>
      <c r="C41" s="121" t="s">
        <v>98</v>
      </c>
      <c r="D41" s="159">
        <v>12</v>
      </c>
      <c r="E41" s="235">
        <v>9</v>
      </c>
      <c r="F41" s="175">
        <f>D41/9*100</f>
        <v>133.33333333333331</v>
      </c>
    </row>
    <row r="42" spans="1:6" ht="18.75" customHeight="1" x14ac:dyDescent="0.25">
      <c r="A42" s="123" t="s">
        <v>157</v>
      </c>
      <c r="B42" s="121">
        <v>16</v>
      </c>
      <c r="C42" s="121" t="s">
        <v>98</v>
      </c>
      <c r="D42" s="155">
        <v>2</v>
      </c>
      <c r="E42" s="234">
        <v>3</v>
      </c>
      <c r="F42" s="155"/>
    </row>
    <row r="43" spans="1:6" ht="18.75" customHeight="1" x14ac:dyDescent="0.25">
      <c r="A43" s="123" t="s">
        <v>158</v>
      </c>
      <c r="B43" s="124">
        <v>17</v>
      </c>
      <c r="C43" s="124" t="s">
        <v>98</v>
      </c>
      <c r="D43" s="155">
        <v>14</v>
      </c>
      <c r="E43" s="234">
        <v>12</v>
      </c>
      <c r="F43" s="173">
        <f>D43/E43*100</f>
        <v>116.66666666666667</v>
      </c>
    </row>
  </sheetData>
  <mergeCells count="51">
    <mergeCell ref="E36:E37"/>
    <mergeCell ref="F36:F37"/>
    <mergeCell ref="A38:A39"/>
    <mergeCell ref="B38:B39"/>
    <mergeCell ref="D38:D39"/>
    <mergeCell ref="E38:E39"/>
    <mergeCell ref="F38:F39"/>
    <mergeCell ref="A36:A37"/>
    <mergeCell ref="B36:B37"/>
    <mergeCell ref="D36:D37"/>
    <mergeCell ref="E30:E31"/>
    <mergeCell ref="F30:F31"/>
    <mergeCell ref="A32:A33"/>
    <mergeCell ref="B32:B33"/>
    <mergeCell ref="D32:D33"/>
    <mergeCell ref="E32:E33"/>
    <mergeCell ref="F32:F33"/>
    <mergeCell ref="A30:A31"/>
    <mergeCell ref="B30:B31"/>
    <mergeCell ref="D30:D31"/>
    <mergeCell ref="E21:E22"/>
    <mergeCell ref="F21:F22"/>
    <mergeCell ref="A23:A24"/>
    <mergeCell ref="B23:B24"/>
    <mergeCell ref="D23:D24"/>
    <mergeCell ref="E23:E24"/>
    <mergeCell ref="F23:F24"/>
    <mergeCell ref="A21:A22"/>
    <mergeCell ref="B21:B22"/>
    <mergeCell ref="D21:D22"/>
    <mergeCell ref="E12:E13"/>
    <mergeCell ref="F12:F13"/>
    <mergeCell ref="A14:A15"/>
    <mergeCell ref="B14:B15"/>
    <mergeCell ref="D14:D15"/>
    <mergeCell ref="E14:E15"/>
    <mergeCell ref="F14:F15"/>
    <mergeCell ref="C12:C13"/>
    <mergeCell ref="C14:C15"/>
    <mergeCell ref="A12:A13"/>
    <mergeCell ref="B12:B13"/>
    <mergeCell ref="D12:D13"/>
    <mergeCell ref="A3:I3"/>
    <mergeCell ref="A4:H4"/>
    <mergeCell ref="A6:A9"/>
    <mergeCell ref="B6:B9"/>
    <mergeCell ref="C6:C9"/>
    <mergeCell ref="D6:F6"/>
    <mergeCell ref="D7:F7"/>
    <mergeCell ref="D8:D9"/>
    <mergeCell ref="E8:E9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2"/>
  <sheetViews>
    <sheetView workbookViewId="0">
      <selection sqref="A1:XFD4"/>
    </sheetView>
  </sheetViews>
  <sheetFormatPr defaultRowHeight="15" x14ac:dyDescent="0.25"/>
  <cols>
    <col min="1" max="1" width="22.5703125" customWidth="1"/>
    <col min="2" max="2" width="7" customWidth="1"/>
    <col min="3" max="3" width="10.7109375" customWidth="1"/>
    <col min="4" max="4" width="5.28515625" customWidth="1"/>
    <col min="5" max="5" width="4" customWidth="1"/>
    <col min="6" max="6" width="6.42578125" customWidth="1"/>
    <col min="7" max="7" width="7.42578125" customWidth="1"/>
    <col min="8" max="8" width="9.140625" hidden="1" customWidth="1"/>
    <col min="9" max="9" width="7.42578125" customWidth="1"/>
    <col min="10" max="10" width="2.5703125" customWidth="1"/>
  </cols>
  <sheetData>
    <row r="2" spans="1:11" ht="18.75" x14ac:dyDescent="0.3">
      <c r="A2" s="100"/>
      <c r="B2" s="100"/>
      <c r="C2" s="100"/>
      <c r="D2" s="100"/>
      <c r="E2" s="69" t="s">
        <v>146</v>
      </c>
      <c r="F2" s="100"/>
      <c r="G2" s="100"/>
      <c r="H2" s="100"/>
      <c r="I2" s="100"/>
    </row>
    <row r="3" spans="1:11" ht="18.75" x14ac:dyDescent="0.3">
      <c r="A3" s="100"/>
      <c r="B3" s="100"/>
      <c r="C3" s="100"/>
      <c r="D3" s="100" t="s">
        <v>295</v>
      </c>
      <c r="E3" s="69"/>
      <c r="F3" s="100"/>
      <c r="G3" s="100"/>
      <c r="H3" s="100"/>
      <c r="I3" s="100"/>
    </row>
    <row r="4" spans="1:11" ht="18.75" x14ac:dyDescent="0.25">
      <c r="E4" s="69"/>
      <c r="J4" s="98" t="s">
        <v>201</v>
      </c>
    </row>
    <row r="5" spans="1:11" ht="15.75" x14ac:dyDescent="0.25">
      <c r="A5" s="340"/>
      <c r="B5" s="261" t="s">
        <v>185</v>
      </c>
      <c r="C5" s="261" t="s">
        <v>282</v>
      </c>
      <c r="D5" s="261" t="s">
        <v>266</v>
      </c>
      <c r="E5" s="261"/>
      <c r="F5" s="261" t="s">
        <v>186</v>
      </c>
      <c r="G5" s="261"/>
      <c r="H5" s="261" t="s">
        <v>267</v>
      </c>
      <c r="I5" s="261"/>
      <c r="J5" s="261" t="s">
        <v>187</v>
      </c>
      <c r="K5" s="261"/>
    </row>
    <row r="6" spans="1:11" ht="110.25" x14ac:dyDescent="0.25">
      <c r="A6" s="340"/>
      <c r="B6" s="261"/>
      <c r="C6" s="261"/>
      <c r="D6" s="217" t="s">
        <v>188</v>
      </c>
      <c r="E6" s="217" t="s">
        <v>189</v>
      </c>
      <c r="F6" s="92" t="s">
        <v>188</v>
      </c>
      <c r="G6" s="92" t="s">
        <v>189</v>
      </c>
      <c r="H6" s="92" t="s">
        <v>188</v>
      </c>
      <c r="I6" s="92" t="s">
        <v>189</v>
      </c>
      <c r="J6" s="343" t="s">
        <v>283</v>
      </c>
      <c r="K6" s="344"/>
    </row>
    <row r="7" spans="1:11" ht="15.75" x14ac:dyDescent="0.25">
      <c r="A7" s="91" t="s">
        <v>22</v>
      </c>
      <c r="B7" s="92" t="s">
        <v>23</v>
      </c>
      <c r="C7" s="92">
        <v>1</v>
      </c>
      <c r="D7" s="92">
        <v>2</v>
      </c>
      <c r="E7" s="92">
        <v>3</v>
      </c>
      <c r="F7" s="92">
        <v>4</v>
      </c>
      <c r="G7" s="92">
        <v>5</v>
      </c>
      <c r="H7" s="92">
        <v>6</v>
      </c>
      <c r="I7" s="92">
        <v>7</v>
      </c>
      <c r="J7" s="321">
        <v>8</v>
      </c>
      <c r="K7" s="322"/>
    </row>
    <row r="8" spans="1:11" ht="15.75" customHeight="1" x14ac:dyDescent="0.25">
      <c r="A8" s="83" t="s">
        <v>190</v>
      </c>
      <c r="B8" s="342" t="s">
        <v>63</v>
      </c>
      <c r="C8" s="256">
        <f>C11-C12</f>
        <v>239299</v>
      </c>
      <c r="D8" s="256"/>
      <c r="E8" s="261"/>
      <c r="F8" s="341"/>
      <c r="G8" s="341"/>
      <c r="H8" s="341"/>
      <c r="I8" s="341"/>
      <c r="J8" s="301">
        <f t="shared" ref="J8:K8" si="0">J11-J12</f>
        <v>426958.5</v>
      </c>
      <c r="K8" s="323">
        <f t="shared" si="0"/>
        <v>0</v>
      </c>
    </row>
    <row r="9" spans="1:11" ht="26.25" customHeight="1" x14ac:dyDescent="0.25">
      <c r="A9" s="96" t="s">
        <v>191</v>
      </c>
      <c r="B9" s="342"/>
      <c r="C9" s="320"/>
      <c r="D9" s="320"/>
      <c r="E9" s="261"/>
      <c r="F9" s="341"/>
      <c r="G9" s="341"/>
      <c r="H9" s="341"/>
      <c r="I9" s="341"/>
      <c r="J9" s="326"/>
      <c r="K9" s="327"/>
    </row>
    <row r="10" spans="1:11" ht="14.25" customHeight="1" x14ac:dyDescent="0.25">
      <c r="A10" s="95" t="s">
        <v>192</v>
      </c>
      <c r="B10" s="92"/>
      <c r="C10" s="200"/>
      <c r="D10" s="200"/>
      <c r="E10" s="104"/>
      <c r="F10" s="97"/>
      <c r="G10" s="97"/>
      <c r="H10" s="97"/>
      <c r="I10" s="97"/>
      <c r="J10" s="267"/>
      <c r="K10" s="322"/>
    </row>
    <row r="11" spans="1:11" ht="15.75" x14ac:dyDescent="0.25">
      <c r="A11" s="95" t="s">
        <v>193</v>
      </c>
      <c r="B11" s="93" t="s">
        <v>64</v>
      </c>
      <c r="C11" s="200">
        <f>C18+C29+C37+C41+C46+C50+C54+C58+C64</f>
        <v>240483</v>
      </c>
      <c r="D11" s="200"/>
      <c r="E11" s="104"/>
      <c r="F11" s="94"/>
      <c r="G11" s="94"/>
      <c r="H11" s="94"/>
      <c r="I11" s="94"/>
      <c r="J11" s="321">
        <f t="shared" ref="J11:K11" si="1">J18+J29+J37+J41+J46+J50+J54+J58+J64</f>
        <v>427289.5</v>
      </c>
      <c r="K11" s="322">
        <f t="shared" si="1"/>
        <v>0</v>
      </c>
    </row>
    <row r="12" spans="1:11" ht="15.75" x14ac:dyDescent="0.25">
      <c r="A12" s="95" t="s">
        <v>194</v>
      </c>
      <c r="B12" s="93" t="s">
        <v>65</v>
      </c>
      <c r="C12" s="200">
        <f>C14+C19+C30+C38+C43+C47+C51+C55+C59+C65</f>
        <v>1184</v>
      </c>
      <c r="D12" s="200"/>
      <c r="E12" s="104"/>
      <c r="F12" s="94"/>
      <c r="G12" s="94"/>
      <c r="H12" s="94"/>
      <c r="I12" s="94"/>
      <c r="J12" s="321">
        <f t="shared" ref="J12:K12" si="2">J14+J19+J30+J38+J43+J47+J51+J55+J59+J65</f>
        <v>331</v>
      </c>
      <c r="K12" s="322">
        <f t="shared" si="2"/>
        <v>0</v>
      </c>
    </row>
    <row r="13" spans="1:11" ht="31.5" customHeight="1" x14ac:dyDescent="0.25">
      <c r="A13" s="110" t="s">
        <v>195</v>
      </c>
      <c r="B13" s="93" t="s">
        <v>66</v>
      </c>
      <c r="C13" s="200">
        <v>536</v>
      </c>
      <c r="D13" s="200"/>
      <c r="E13" s="104"/>
      <c r="F13" s="94"/>
      <c r="G13" s="94"/>
      <c r="H13" s="94"/>
      <c r="I13" s="94"/>
      <c r="J13" s="267"/>
      <c r="K13" s="322"/>
    </row>
    <row r="14" spans="1:11" ht="18.75" customHeight="1" x14ac:dyDescent="0.25">
      <c r="A14" s="179" t="s">
        <v>194</v>
      </c>
      <c r="B14" s="177"/>
      <c r="C14" s="200">
        <v>536</v>
      </c>
      <c r="D14" s="200"/>
      <c r="E14" s="176"/>
      <c r="F14" s="178"/>
      <c r="G14" s="178"/>
      <c r="H14" s="178"/>
      <c r="I14" s="178"/>
      <c r="J14" s="267"/>
      <c r="K14" s="322"/>
    </row>
    <row r="15" spans="1:11" ht="26.25" customHeight="1" x14ac:dyDescent="0.25">
      <c r="A15" s="180" t="s">
        <v>263</v>
      </c>
      <c r="B15" s="177"/>
      <c r="C15" s="200">
        <v>536</v>
      </c>
      <c r="D15" s="200"/>
      <c r="E15" s="176"/>
      <c r="F15" s="178"/>
      <c r="G15" s="178"/>
      <c r="H15" s="178"/>
      <c r="I15" s="178"/>
      <c r="J15" s="267"/>
      <c r="K15" s="322"/>
    </row>
    <row r="16" spans="1:11" ht="39.75" customHeight="1" x14ac:dyDescent="0.25">
      <c r="A16" s="110" t="s">
        <v>196</v>
      </c>
      <c r="B16" s="93" t="s">
        <v>67</v>
      </c>
      <c r="C16" s="201">
        <v>1870</v>
      </c>
      <c r="D16" s="201"/>
      <c r="E16" s="105"/>
      <c r="F16" s="94"/>
      <c r="G16" s="94"/>
      <c r="H16" s="94"/>
      <c r="I16" s="94"/>
      <c r="J16" s="267"/>
      <c r="K16" s="322"/>
    </row>
    <row r="17" spans="1:11" ht="15.75" x14ac:dyDescent="0.25">
      <c r="A17" s="95" t="s">
        <v>192</v>
      </c>
      <c r="B17" s="93"/>
      <c r="C17" s="200"/>
      <c r="D17" s="200"/>
      <c r="E17" s="104"/>
      <c r="F17" s="94"/>
      <c r="G17" s="94"/>
      <c r="H17" s="94"/>
      <c r="I17" s="94"/>
      <c r="J17" s="267"/>
      <c r="K17" s="322"/>
    </row>
    <row r="18" spans="1:11" ht="15.75" x14ac:dyDescent="0.25">
      <c r="A18" s="95" t="s">
        <v>193</v>
      </c>
      <c r="B18" s="93" t="s">
        <v>68</v>
      </c>
      <c r="C18" s="200">
        <v>2224</v>
      </c>
      <c r="D18" s="200"/>
      <c r="E18" s="104"/>
      <c r="F18" s="94"/>
      <c r="G18" s="94"/>
      <c r="H18" s="94"/>
      <c r="I18" s="94"/>
      <c r="J18" s="267"/>
      <c r="K18" s="322"/>
    </row>
    <row r="19" spans="1:11" ht="15.75" x14ac:dyDescent="0.25">
      <c r="A19" s="95" t="s">
        <v>194</v>
      </c>
      <c r="B19" s="93" t="s">
        <v>69</v>
      </c>
      <c r="C19" s="92">
        <v>354</v>
      </c>
      <c r="D19" s="92"/>
      <c r="E19" s="104"/>
      <c r="F19" s="94"/>
      <c r="G19" s="94"/>
      <c r="H19" s="94"/>
      <c r="I19" s="94"/>
      <c r="J19" s="267"/>
      <c r="K19" s="322"/>
    </row>
    <row r="20" spans="1:11" ht="12.75" customHeight="1" x14ac:dyDescent="0.25">
      <c r="A20" s="83" t="s">
        <v>197</v>
      </c>
      <c r="B20" s="93"/>
      <c r="C20" s="92"/>
      <c r="D20" s="92"/>
      <c r="E20" s="104"/>
      <c r="F20" s="94"/>
      <c r="G20" s="94"/>
      <c r="H20" s="94"/>
      <c r="I20" s="94"/>
      <c r="J20" s="267"/>
      <c r="K20" s="322"/>
    </row>
    <row r="21" spans="1:11" ht="15.75" customHeight="1" x14ac:dyDescent="0.25">
      <c r="A21" s="222" t="s">
        <v>198</v>
      </c>
      <c r="B21" s="218" t="s">
        <v>70</v>
      </c>
      <c r="C21" s="221"/>
      <c r="D21" s="221"/>
      <c r="E21" s="221"/>
      <c r="F21" s="227"/>
      <c r="G21" s="227"/>
      <c r="H21" s="227"/>
      <c r="I21" s="227"/>
      <c r="J21" s="318"/>
      <c r="K21" s="319"/>
    </row>
    <row r="22" spans="1:11" ht="15.75" customHeight="1" x14ac:dyDescent="0.25">
      <c r="A22" s="222" t="s">
        <v>284</v>
      </c>
      <c r="B22" s="218"/>
      <c r="C22" s="221">
        <v>-354</v>
      </c>
      <c r="D22" s="221"/>
      <c r="E22" s="221"/>
      <c r="F22" s="227"/>
      <c r="G22" s="227"/>
      <c r="H22" s="227"/>
      <c r="I22" s="227"/>
      <c r="J22" s="318"/>
      <c r="K22" s="319"/>
    </row>
    <row r="23" spans="1:11" ht="25.5" customHeight="1" x14ac:dyDescent="0.25">
      <c r="A23" s="222" t="s">
        <v>264</v>
      </c>
      <c r="B23" s="218"/>
      <c r="C23" s="221">
        <v>366</v>
      </c>
      <c r="D23" s="221"/>
      <c r="E23" s="221"/>
      <c r="F23" s="227"/>
      <c r="G23" s="227"/>
      <c r="H23" s="227"/>
      <c r="I23" s="227"/>
      <c r="J23" s="318"/>
      <c r="K23" s="319"/>
    </row>
    <row r="24" spans="1:11" ht="26.25" customHeight="1" x14ac:dyDescent="0.25">
      <c r="A24" s="335" t="s">
        <v>199</v>
      </c>
      <c r="B24" s="337" t="s">
        <v>71</v>
      </c>
      <c r="C24" s="256">
        <v>-294</v>
      </c>
      <c r="D24" s="256"/>
      <c r="E24" s="301"/>
      <c r="F24" s="302"/>
      <c r="G24" s="273"/>
      <c r="H24" s="94"/>
      <c r="I24" s="273"/>
      <c r="J24" s="301">
        <v>414</v>
      </c>
      <c r="K24" s="323"/>
    </row>
    <row r="25" spans="1:11" ht="18.75" x14ac:dyDescent="0.25">
      <c r="A25" s="336"/>
      <c r="B25" s="338"/>
      <c r="C25" s="257"/>
      <c r="D25" s="257"/>
      <c r="E25" s="303"/>
      <c r="F25" s="304"/>
      <c r="G25" s="274"/>
      <c r="H25" s="6"/>
      <c r="I25" s="274"/>
      <c r="J25" s="324"/>
      <c r="K25" s="325"/>
    </row>
    <row r="26" spans="1:11" ht="15" customHeight="1" x14ac:dyDescent="0.25">
      <c r="A26" s="336"/>
      <c r="B26" s="338"/>
      <c r="C26" s="257"/>
      <c r="D26" s="320"/>
      <c r="E26" s="305"/>
      <c r="F26" s="306"/>
      <c r="G26" s="328"/>
      <c r="H26" s="94"/>
      <c r="I26" s="328"/>
      <c r="J26" s="324"/>
      <c r="K26" s="325"/>
    </row>
    <row r="27" spans="1:11" ht="15.75" hidden="1" x14ac:dyDescent="0.25">
      <c r="A27" s="336"/>
      <c r="B27" s="339"/>
      <c r="C27" s="320"/>
      <c r="D27" s="92"/>
      <c r="E27" s="104"/>
      <c r="F27" s="99"/>
      <c r="G27" s="94"/>
      <c r="H27" s="94"/>
      <c r="I27" s="94"/>
      <c r="J27" s="326"/>
      <c r="K27" s="327"/>
    </row>
    <row r="28" spans="1:11" ht="12" customHeight="1" x14ac:dyDescent="0.25">
      <c r="A28" s="95" t="s">
        <v>192</v>
      </c>
      <c r="B28" s="92"/>
      <c r="C28" s="92"/>
      <c r="D28" s="92"/>
      <c r="E28" s="104"/>
      <c r="F28" s="94"/>
      <c r="G28" s="94"/>
      <c r="H28" s="94"/>
      <c r="I28" s="94"/>
      <c r="J28" s="267"/>
      <c r="K28" s="322"/>
    </row>
    <row r="29" spans="1:11" ht="15.75" x14ac:dyDescent="0.25">
      <c r="A29" s="95" t="s">
        <v>193</v>
      </c>
      <c r="B29" s="92">
        <v>10</v>
      </c>
      <c r="C29" s="92">
        <v>0</v>
      </c>
      <c r="D29" s="92"/>
      <c r="E29" s="104"/>
      <c r="F29" s="94"/>
      <c r="G29" s="94"/>
      <c r="H29" s="94"/>
      <c r="I29" s="94"/>
      <c r="J29" s="267"/>
      <c r="K29" s="322"/>
    </row>
    <row r="30" spans="1:11" ht="15.75" x14ac:dyDescent="0.25">
      <c r="A30" s="95" t="s">
        <v>194</v>
      </c>
      <c r="B30" s="92">
        <v>11</v>
      </c>
      <c r="C30" s="92">
        <v>294</v>
      </c>
      <c r="D30" s="92"/>
      <c r="E30" s="104"/>
      <c r="F30" s="94"/>
      <c r="G30" s="94"/>
      <c r="H30" s="94"/>
      <c r="I30" s="94"/>
      <c r="J30" s="321"/>
      <c r="K30" s="322"/>
    </row>
    <row r="31" spans="1:11" ht="13.5" customHeight="1" x14ac:dyDescent="0.25">
      <c r="A31" s="95" t="s">
        <v>200</v>
      </c>
      <c r="B31" s="92"/>
      <c r="C31" s="92"/>
      <c r="D31" s="92"/>
      <c r="E31" s="104"/>
      <c r="F31" s="94"/>
      <c r="G31" s="94"/>
      <c r="H31" s="94"/>
      <c r="I31" s="94"/>
      <c r="J31" s="267"/>
      <c r="K31" s="322"/>
    </row>
    <row r="32" spans="1:11" ht="17.25" customHeight="1" x14ac:dyDescent="0.25">
      <c r="A32" s="181" t="s">
        <v>265</v>
      </c>
      <c r="B32" s="92"/>
      <c r="C32" s="92">
        <v>230</v>
      </c>
      <c r="D32" s="92"/>
      <c r="E32" s="104"/>
      <c r="F32" s="94"/>
      <c r="G32" s="94"/>
      <c r="H32" s="94"/>
      <c r="I32" s="94"/>
      <c r="J32" s="332">
        <v>262</v>
      </c>
      <c r="K32" s="333"/>
    </row>
    <row r="33" spans="1:12" ht="35.25" customHeight="1" x14ac:dyDescent="0.25">
      <c r="A33" s="181" t="s">
        <v>285</v>
      </c>
      <c r="B33" s="217"/>
      <c r="C33" s="217">
        <v>62</v>
      </c>
      <c r="D33" s="217"/>
      <c r="E33" s="217"/>
      <c r="F33" s="220"/>
      <c r="G33" s="220"/>
      <c r="H33" s="220"/>
      <c r="I33" s="220"/>
      <c r="J33" s="225"/>
      <c r="K33" s="226"/>
    </row>
    <row r="34" spans="1:12" ht="16.5" thickBot="1" x14ac:dyDescent="0.3">
      <c r="A34" s="181" t="s">
        <v>204</v>
      </c>
      <c r="B34" s="107">
        <v>12</v>
      </c>
      <c r="C34" s="107">
        <v>2</v>
      </c>
      <c r="D34" s="107"/>
      <c r="E34" s="107"/>
      <c r="F34" s="109"/>
      <c r="G34" s="109"/>
      <c r="H34" s="109"/>
      <c r="I34" s="109"/>
      <c r="J34" s="332">
        <v>152</v>
      </c>
      <c r="K34" s="333"/>
    </row>
    <row r="35" spans="1:12" ht="48" customHeight="1" thickBot="1" x14ac:dyDescent="0.3">
      <c r="A35" s="111" t="s">
        <v>268</v>
      </c>
      <c r="B35" s="117">
        <v>13</v>
      </c>
      <c r="C35" s="55">
        <v>235834</v>
      </c>
      <c r="D35" s="55"/>
      <c r="E35" s="55"/>
      <c r="F35" s="55"/>
      <c r="G35" s="55"/>
      <c r="H35" s="55"/>
      <c r="I35" s="55"/>
      <c r="J35" s="329">
        <v>424736</v>
      </c>
      <c r="K35" s="331"/>
      <c r="L35" s="21"/>
    </row>
    <row r="36" spans="1:12" ht="16.5" thickBot="1" x14ac:dyDescent="0.3">
      <c r="A36" s="112" t="s">
        <v>192</v>
      </c>
      <c r="B36" s="106"/>
      <c r="C36" s="55"/>
      <c r="D36" s="55"/>
      <c r="E36" s="55"/>
      <c r="F36" s="55"/>
      <c r="G36" s="55"/>
      <c r="H36" s="55"/>
      <c r="I36" s="55"/>
      <c r="J36" s="329"/>
      <c r="K36" s="330"/>
      <c r="L36" s="21"/>
    </row>
    <row r="37" spans="1:12" ht="16.5" thickBot="1" x14ac:dyDescent="0.3">
      <c r="A37" s="112" t="s">
        <v>193</v>
      </c>
      <c r="B37" s="106">
        <v>14</v>
      </c>
      <c r="C37" s="55">
        <v>235834</v>
      </c>
      <c r="D37" s="55"/>
      <c r="E37" s="55"/>
      <c r="F37" s="55"/>
      <c r="G37" s="55"/>
      <c r="H37" s="55"/>
      <c r="I37" s="55"/>
      <c r="J37" s="329">
        <v>425005</v>
      </c>
      <c r="K37" s="331"/>
      <c r="L37" s="21"/>
    </row>
    <row r="38" spans="1:12" ht="16.5" thickBot="1" x14ac:dyDescent="0.3">
      <c r="A38" s="112" t="s">
        <v>194</v>
      </c>
      <c r="B38" s="116">
        <v>15</v>
      </c>
      <c r="C38" s="55">
        <v>0</v>
      </c>
      <c r="D38" s="55"/>
      <c r="E38" s="55"/>
      <c r="F38" s="55"/>
      <c r="G38" s="55"/>
      <c r="H38" s="55"/>
      <c r="I38" s="55"/>
      <c r="J38" s="329">
        <v>269</v>
      </c>
      <c r="K38" s="331"/>
      <c r="L38" s="21"/>
    </row>
    <row r="39" spans="1:12" ht="18" customHeight="1" thickBot="1" x14ac:dyDescent="0.3">
      <c r="A39" s="113" t="s">
        <v>210</v>
      </c>
      <c r="B39" s="116">
        <v>16</v>
      </c>
      <c r="C39" s="55">
        <v>793</v>
      </c>
      <c r="D39" s="55"/>
      <c r="E39" s="55"/>
      <c r="F39" s="55"/>
      <c r="G39" s="55"/>
      <c r="H39" s="55"/>
      <c r="I39" s="55"/>
      <c r="J39" s="329">
        <v>2273</v>
      </c>
      <c r="K39" s="331"/>
      <c r="L39" s="21"/>
    </row>
    <row r="40" spans="1:12" ht="15.75" x14ac:dyDescent="0.25">
      <c r="A40" s="114" t="s">
        <v>192</v>
      </c>
      <c r="B40" s="106"/>
      <c r="C40" s="55"/>
      <c r="D40" s="55"/>
      <c r="E40" s="55"/>
      <c r="F40" s="55"/>
      <c r="G40" s="55"/>
      <c r="H40" s="55"/>
      <c r="I40" s="55"/>
      <c r="J40" s="329"/>
      <c r="K40" s="330"/>
      <c r="L40" s="21"/>
    </row>
    <row r="41" spans="1:12" ht="15.75" x14ac:dyDescent="0.25">
      <c r="A41" s="118" t="s">
        <v>211</v>
      </c>
      <c r="B41" s="106">
        <v>17</v>
      </c>
      <c r="C41" s="55">
        <v>793</v>
      </c>
      <c r="D41" s="55"/>
      <c r="E41" s="55"/>
      <c r="F41" s="55"/>
      <c r="G41" s="55"/>
      <c r="H41" s="55"/>
      <c r="I41" s="55"/>
      <c r="J41" s="329">
        <v>2273</v>
      </c>
      <c r="K41" s="331"/>
      <c r="L41" s="21"/>
    </row>
    <row r="42" spans="1:12" ht="31.5" x14ac:dyDescent="0.25">
      <c r="A42" s="118" t="s">
        <v>286</v>
      </c>
      <c r="B42" s="216"/>
      <c r="C42" s="55">
        <v>793</v>
      </c>
      <c r="D42" s="55"/>
      <c r="E42" s="55"/>
      <c r="F42" s="55"/>
      <c r="G42" s="55"/>
      <c r="H42" s="55"/>
      <c r="I42" s="55"/>
      <c r="J42" s="223"/>
      <c r="K42" s="224">
        <v>2273</v>
      </c>
      <c r="L42" s="21"/>
    </row>
    <row r="43" spans="1:12" ht="15.75" x14ac:dyDescent="0.25">
      <c r="A43" s="118" t="s">
        <v>212</v>
      </c>
      <c r="B43" s="106">
        <v>18</v>
      </c>
      <c r="C43" s="55">
        <v>0</v>
      </c>
      <c r="D43" s="55"/>
      <c r="E43" s="55"/>
      <c r="F43" s="55"/>
      <c r="G43" s="55"/>
      <c r="H43" s="55"/>
      <c r="I43" s="55"/>
      <c r="J43" s="329"/>
      <c r="K43" s="330"/>
      <c r="L43" s="21"/>
    </row>
    <row r="44" spans="1:12" ht="80.25" customHeight="1" thickBot="1" x14ac:dyDescent="0.3">
      <c r="A44" s="115" t="s">
        <v>269</v>
      </c>
      <c r="B44" s="108">
        <v>19</v>
      </c>
      <c r="C44" s="55">
        <v>1483</v>
      </c>
      <c r="D44" s="55"/>
      <c r="E44" s="55"/>
      <c r="F44" s="55"/>
      <c r="G44" s="55"/>
      <c r="H44" s="55"/>
      <c r="I44" s="55"/>
      <c r="J44" s="329"/>
      <c r="K44" s="331"/>
      <c r="L44" s="21"/>
    </row>
    <row r="45" spans="1:12" ht="16.5" thickBot="1" x14ac:dyDescent="0.3">
      <c r="A45" s="112" t="s">
        <v>192</v>
      </c>
      <c r="B45" s="108"/>
      <c r="C45" s="55"/>
      <c r="D45" s="55"/>
      <c r="E45" s="55"/>
      <c r="F45" s="55"/>
      <c r="G45" s="55"/>
      <c r="H45" s="55"/>
      <c r="I45" s="55"/>
      <c r="J45" s="329"/>
      <c r="K45" s="330"/>
      <c r="L45" s="21"/>
    </row>
    <row r="46" spans="1:12" ht="16.5" thickBot="1" x14ac:dyDescent="0.3">
      <c r="A46" s="112" t="s">
        <v>193</v>
      </c>
      <c r="B46" s="108">
        <v>20</v>
      </c>
      <c r="C46" s="55">
        <v>1483</v>
      </c>
      <c r="D46" s="55"/>
      <c r="E46" s="55"/>
      <c r="F46" s="55"/>
      <c r="G46" s="55"/>
      <c r="H46" s="55"/>
      <c r="I46" s="55"/>
      <c r="J46" s="329"/>
      <c r="K46" s="331"/>
      <c r="L46" s="21"/>
    </row>
    <row r="47" spans="1:12" ht="16.5" thickBot="1" x14ac:dyDescent="0.3">
      <c r="A47" s="112" t="s">
        <v>194</v>
      </c>
      <c r="B47" s="108">
        <v>21</v>
      </c>
      <c r="C47" s="55">
        <v>0</v>
      </c>
      <c r="D47" s="55"/>
      <c r="E47" s="55"/>
      <c r="F47" s="55"/>
      <c r="G47" s="55"/>
      <c r="H47" s="55"/>
      <c r="I47" s="55"/>
      <c r="J47" s="329"/>
      <c r="K47" s="331"/>
      <c r="L47" s="21"/>
    </row>
    <row r="48" spans="1:12" ht="28.5" customHeight="1" thickBot="1" x14ac:dyDescent="0.3">
      <c r="A48" s="115" t="s">
        <v>213</v>
      </c>
      <c r="B48" s="108">
        <v>22</v>
      </c>
      <c r="C48" s="55">
        <v>2</v>
      </c>
      <c r="D48" s="55"/>
      <c r="E48" s="55"/>
      <c r="F48" s="55"/>
      <c r="G48" s="55"/>
      <c r="H48" s="55"/>
      <c r="I48" s="55"/>
      <c r="J48" s="329">
        <v>-62</v>
      </c>
      <c r="K48" s="331"/>
      <c r="L48" s="21"/>
    </row>
    <row r="49" spans="1:12" ht="16.5" thickBot="1" x14ac:dyDescent="0.3">
      <c r="A49" s="112" t="s">
        <v>192</v>
      </c>
      <c r="B49" s="108"/>
      <c r="C49" s="55"/>
      <c r="D49" s="55"/>
      <c r="E49" s="55"/>
      <c r="F49" s="55"/>
      <c r="G49" s="55"/>
      <c r="H49" s="55"/>
      <c r="I49" s="55"/>
      <c r="J49" s="329"/>
      <c r="K49" s="330"/>
      <c r="L49" s="21"/>
    </row>
    <row r="50" spans="1:12" ht="16.5" thickBot="1" x14ac:dyDescent="0.3">
      <c r="A50" s="112" t="s">
        <v>193</v>
      </c>
      <c r="B50" s="108">
        <v>23</v>
      </c>
      <c r="C50" s="55">
        <v>2</v>
      </c>
      <c r="D50" s="55"/>
      <c r="E50" s="55"/>
      <c r="F50" s="55"/>
      <c r="G50" s="55"/>
      <c r="H50" s="55"/>
      <c r="I50" s="55"/>
      <c r="J50" s="329">
        <v>0</v>
      </c>
      <c r="K50" s="330"/>
      <c r="L50" s="21"/>
    </row>
    <row r="51" spans="1:12" ht="16.5" thickBot="1" x14ac:dyDescent="0.3">
      <c r="A51" s="112" t="s">
        <v>194</v>
      </c>
      <c r="B51" s="108">
        <v>24</v>
      </c>
      <c r="C51" s="55">
        <v>0</v>
      </c>
      <c r="D51" s="55"/>
      <c r="E51" s="55"/>
      <c r="F51" s="55"/>
      <c r="G51" s="55"/>
      <c r="H51" s="55"/>
      <c r="I51" s="55"/>
      <c r="J51" s="329">
        <v>62</v>
      </c>
      <c r="K51" s="331"/>
      <c r="L51" s="21"/>
    </row>
    <row r="52" spans="1:12" ht="19.5" customHeight="1" thickBot="1" x14ac:dyDescent="0.3">
      <c r="A52" s="229" t="s">
        <v>287</v>
      </c>
      <c r="B52" s="219"/>
      <c r="C52" s="55">
        <v>2</v>
      </c>
      <c r="D52" s="55"/>
      <c r="E52" s="55"/>
      <c r="F52" s="55"/>
      <c r="G52" s="55"/>
      <c r="H52" s="55"/>
      <c r="I52" s="55"/>
      <c r="J52" s="334">
        <v>62</v>
      </c>
      <c r="K52" s="331"/>
      <c r="L52" s="21"/>
    </row>
    <row r="53" spans="1:12" ht="54" customHeight="1" thickBot="1" x14ac:dyDescent="0.3">
      <c r="A53" s="230" t="s">
        <v>288</v>
      </c>
      <c r="B53" s="219">
        <v>25</v>
      </c>
      <c r="C53" s="55">
        <v>10</v>
      </c>
      <c r="D53" s="55"/>
      <c r="E53" s="55"/>
      <c r="F53" s="55"/>
      <c r="G53" s="55"/>
      <c r="H53" s="55"/>
      <c r="I53" s="55"/>
      <c r="J53" s="334">
        <v>9</v>
      </c>
      <c r="K53" s="331"/>
      <c r="L53" s="21"/>
    </row>
    <row r="54" spans="1:12" ht="19.5" customHeight="1" thickBot="1" x14ac:dyDescent="0.3">
      <c r="A54" s="228" t="s">
        <v>289</v>
      </c>
      <c r="B54" s="219">
        <v>26</v>
      </c>
      <c r="C54" s="55">
        <v>10</v>
      </c>
      <c r="D54" s="55"/>
      <c r="E54" s="55"/>
      <c r="F54" s="55"/>
      <c r="G54" s="55"/>
      <c r="H54" s="55"/>
      <c r="I54" s="55"/>
      <c r="J54" s="329">
        <v>9</v>
      </c>
      <c r="K54" s="331"/>
      <c r="L54" s="21"/>
    </row>
    <row r="55" spans="1:12" ht="19.5" customHeight="1" thickBot="1" x14ac:dyDescent="0.3">
      <c r="A55" s="228" t="s">
        <v>290</v>
      </c>
      <c r="B55" s="219">
        <v>27</v>
      </c>
      <c r="C55" s="55">
        <v>0</v>
      </c>
      <c r="D55" s="55"/>
      <c r="E55" s="55"/>
      <c r="F55" s="55"/>
      <c r="G55" s="55"/>
      <c r="H55" s="55"/>
      <c r="I55" s="55"/>
      <c r="J55" s="223"/>
      <c r="K55" s="224">
        <v>0</v>
      </c>
      <c r="L55" s="21"/>
    </row>
    <row r="56" spans="1:12" ht="15" customHeight="1" thickBot="1" x14ac:dyDescent="0.3">
      <c r="A56" s="228" t="s">
        <v>259</v>
      </c>
      <c r="B56" s="219"/>
      <c r="C56" s="55">
        <v>10</v>
      </c>
      <c r="D56" s="55"/>
      <c r="E56" s="55"/>
      <c r="F56" s="55"/>
      <c r="G56" s="55"/>
      <c r="H56" s="55"/>
      <c r="I56" s="55"/>
      <c r="J56" s="334">
        <v>9</v>
      </c>
      <c r="K56" s="331"/>
      <c r="L56" s="21"/>
    </row>
    <row r="57" spans="1:12" ht="39.75" customHeight="1" thickBot="1" x14ac:dyDescent="0.3">
      <c r="A57" s="230" t="s">
        <v>291</v>
      </c>
      <c r="B57" s="219">
        <v>28</v>
      </c>
      <c r="C57" s="55">
        <v>135</v>
      </c>
      <c r="D57" s="55"/>
      <c r="E57" s="55"/>
      <c r="F57" s="55"/>
      <c r="G57" s="55"/>
      <c r="H57" s="55"/>
      <c r="I57" s="55"/>
      <c r="J57" s="223"/>
      <c r="K57" s="224"/>
      <c r="L57" s="21"/>
    </row>
    <row r="58" spans="1:12" ht="22.5" customHeight="1" thickBot="1" x14ac:dyDescent="0.3">
      <c r="A58" s="228" t="s">
        <v>289</v>
      </c>
      <c r="B58" s="219">
        <v>29</v>
      </c>
      <c r="C58" s="55">
        <v>135</v>
      </c>
      <c r="D58" s="55"/>
      <c r="E58" s="55"/>
      <c r="F58" s="55"/>
      <c r="G58" s="55"/>
      <c r="H58" s="55"/>
      <c r="I58" s="55"/>
      <c r="J58" s="223"/>
      <c r="K58" s="224"/>
      <c r="L58" s="21"/>
    </row>
    <row r="59" spans="1:12" ht="22.5" customHeight="1" thickBot="1" x14ac:dyDescent="0.3">
      <c r="A59" s="228" t="s">
        <v>290</v>
      </c>
      <c r="B59" s="219">
        <v>30</v>
      </c>
      <c r="C59" s="55"/>
      <c r="D59" s="55"/>
      <c r="E59" s="55"/>
      <c r="F59" s="55"/>
      <c r="G59" s="55"/>
      <c r="H59" s="55"/>
      <c r="I59" s="55"/>
      <c r="J59" s="223"/>
      <c r="K59" s="224"/>
      <c r="L59" s="21"/>
    </row>
    <row r="60" spans="1:12" ht="27.75" customHeight="1" thickBot="1" x14ac:dyDescent="0.3">
      <c r="A60" s="228" t="s">
        <v>293</v>
      </c>
      <c r="B60" s="219"/>
      <c r="C60" s="55">
        <v>16</v>
      </c>
      <c r="D60" s="55"/>
      <c r="E60" s="55"/>
      <c r="F60" s="55"/>
      <c r="G60" s="55"/>
      <c r="H60" s="55"/>
      <c r="I60" s="55"/>
      <c r="J60" s="223"/>
      <c r="K60" s="224"/>
      <c r="L60" s="21"/>
    </row>
    <row r="61" spans="1:12" ht="18.75" customHeight="1" thickBot="1" x14ac:dyDescent="0.3">
      <c r="A61" s="228" t="s">
        <v>292</v>
      </c>
      <c r="B61" s="219"/>
      <c r="C61" s="55">
        <v>29</v>
      </c>
      <c r="D61" s="55"/>
      <c r="E61" s="55"/>
      <c r="F61" s="55"/>
      <c r="G61" s="55"/>
      <c r="H61" s="55"/>
      <c r="I61" s="55"/>
      <c r="J61" s="223"/>
      <c r="K61" s="224"/>
      <c r="L61" s="21"/>
    </row>
    <row r="62" spans="1:12" ht="39" customHeight="1" thickBot="1" x14ac:dyDescent="0.3">
      <c r="A62" s="115" t="s">
        <v>214</v>
      </c>
      <c r="B62" s="108">
        <v>31</v>
      </c>
      <c r="C62" s="55">
        <v>2</v>
      </c>
      <c r="D62" s="55"/>
      <c r="E62" s="55"/>
      <c r="F62" s="55"/>
      <c r="G62" s="55"/>
      <c r="H62" s="55"/>
      <c r="I62" s="55"/>
      <c r="J62" s="329"/>
      <c r="K62" s="331"/>
      <c r="L62" s="21"/>
    </row>
    <row r="63" spans="1:12" ht="16.5" thickBot="1" x14ac:dyDescent="0.3">
      <c r="A63" s="112" t="s">
        <v>192</v>
      </c>
      <c r="B63" s="108"/>
      <c r="C63" s="55"/>
      <c r="D63" s="55"/>
      <c r="E63" s="55"/>
      <c r="F63" s="55"/>
      <c r="G63" s="55"/>
      <c r="H63" s="55"/>
      <c r="I63" s="55"/>
      <c r="J63" s="329"/>
      <c r="K63" s="330"/>
      <c r="L63" s="21"/>
    </row>
    <row r="64" spans="1:12" ht="16.5" thickBot="1" x14ac:dyDescent="0.3">
      <c r="A64" s="112" t="s">
        <v>193</v>
      </c>
      <c r="B64" s="108">
        <v>32</v>
      </c>
      <c r="C64" s="55">
        <v>2</v>
      </c>
      <c r="D64" s="55"/>
      <c r="E64" s="55"/>
      <c r="F64" s="55"/>
      <c r="G64" s="55"/>
      <c r="H64" s="55"/>
      <c r="I64" s="55"/>
      <c r="J64" s="329">
        <v>2.5</v>
      </c>
      <c r="K64" s="331"/>
      <c r="L64" s="21"/>
    </row>
    <row r="65" spans="1:12" ht="16.5" thickBot="1" x14ac:dyDescent="0.3">
      <c r="A65" s="112" t="s">
        <v>194</v>
      </c>
      <c r="B65" s="108">
        <v>33</v>
      </c>
      <c r="C65" s="55">
        <v>0</v>
      </c>
      <c r="D65" s="55"/>
      <c r="E65" s="55"/>
      <c r="F65" s="55"/>
      <c r="G65" s="55"/>
      <c r="H65" s="55"/>
      <c r="I65" s="55"/>
      <c r="J65" s="329"/>
      <c r="K65" s="330"/>
      <c r="L65" s="21"/>
    </row>
    <row r="66" spans="1:12" ht="39.75" customHeight="1" thickBot="1" x14ac:dyDescent="0.3">
      <c r="A66" s="112" t="s">
        <v>215</v>
      </c>
      <c r="B66" s="108">
        <v>34</v>
      </c>
      <c r="C66" s="55">
        <v>38</v>
      </c>
      <c r="D66" s="55"/>
      <c r="E66" s="55"/>
      <c r="F66" s="55"/>
      <c r="G66" s="55"/>
      <c r="H66" s="55"/>
      <c r="I66" s="55"/>
      <c r="J66" s="329"/>
      <c r="K66" s="331"/>
      <c r="L66" s="21"/>
    </row>
    <row r="67" spans="1:12" ht="32.25" thickBot="1" x14ac:dyDescent="0.3">
      <c r="A67" s="112" t="s">
        <v>216</v>
      </c>
      <c r="B67" s="108">
        <v>35</v>
      </c>
      <c r="C67" s="55">
        <v>33</v>
      </c>
      <c r="D67" s="55"/>
      <c r="E67" s="55"/>
      <c r="F67" s="55"/>
      <c r="G67" s="55"/>
      <c r="H67" s="55"/>
      <c r="I67" s="55"/>
      <c r="J67" s="329"/>
      <c r="K67" s="331"/>
      <c r="L67" s="21"/>
    </row>
    <row r="68" spans="1:12" ht="16.5" thickBot="1" x14ac:dyDescent="0.3">
      <c r="A68" s="112" t="s">
        <v>294</v>
      </c>
      <c r="B68" s="108"/>
      <c r="C68" s="55"/>
      <c r="D68" s="55"/>
      <c r="E68" s="55"/>
      <c r="F68" s="55"/>
      <c r="G68" s="55"/>
      <c r="H68" s="55"/>
      <c r="I68" s="55"/>
      <c r="J68" s="329"/>
      <c r="K68" s="330"/>
      <c r="L68" s="21"/>
    </row>
    <row r="69" spans="1:12" ht="48" thickBot="1" x14ac:dyDescent="0.3">
      <c r="A69" s="115" t="s">
        <v>217</v>
      </c>
      <c r="B69" s="108">
        <v>36</v>
      </c>
      <c r="C69" s="55">
        <v>3</v>
      </c>
      <c r="D69" s="55"/>
      <c r="E69" s="55"/>
      <c r="F69" s="55"/>
      <c r="G69" s="55"/>
      <c r="H69" s="55"/>
      <c r="I69" s="55"/>
      <c r="J69" s="329"/>
      <c r="K69" s="330"/>
      <c r="L69" s="21"/>
    </row>
    <row r="70" spans="1:12" ht="32.25" thickBot="1" x14ac:dyDescent="0.3">
      <c r="A70" s="112" t="s">
        <v>216</v>
      </c>
      <c r="B70" s="108">
        <v>37</v>
      </c>
      <c r="C70" s="55">
        <v>2</v>
      </c>
      <c r="D70" s="55"/>
      <c r="E70" s="55"/>
      <c r="F70" s="55"/>
      <c r="G70" s="55"/>
      <c r="H70" s="55"/>
      <c r="I70" s="55"/>
      <c r="J70" s="329"/>
      <c r="K70" s="330"/>
      <c r="L70" s="21"/>
    </row>
    <row r="71" spans="1:12" ht="48" thickBot="1" x14ac:dyDescent="0.3">
      <c r="A71" s="115" t="s">
        <v>218</v>
      </c>
      <c r="B71" s="108">
        <v>38</v>
      </c>
      <c r="C71" s="55">
        <v>12</v>
      </c>
      <c r="D71" s="55"/>
      <c r="E71" s="55"/>
      <c r="F71" s="55"/>
      <c r="G71" s="55"/>
      <c r="H71" s="55"/>
      <c r="I71" s="55"/>
      <c r="J71" s="329"/>
      <c r="K71" s="331"/>
      <c r="L71" s="21"/>
    </row>
    <row r="72" spans="1:12" ht="32.25" thickBot="1" x14ac:dyDescent="0.3">
      <c r="A72" s="112" t="s">
        <v>216</v>
      </c>
      <c r="B72" s="108">
        <v>39</v>
      </c>
      <c r="C72" s="55">
        <v>12</v>
      </c>
      <c r="D72" s="55"/>
      <c r="E72" s="55"/>
      <c r="F72" s="55"/>
      <c r="G72" s="55"/>
      <c r="H72" s="55"/>
      <c r="I72" s="55"/>
      <c r="J72" s="329"/>
      <c r="K72" s="331"/>
      <c r="L72" s="21"/>
    </row>
  </sheetData>
  <mergeCells count="77">
    <mergeCell ref="J11:K11"/>
    <mergeCell ref="B24:B27"/>
    <mergeCell ref="J5:K5"/>
    <mergeCell ref="A5:A6"/>
    <mergeCell ref="B5:B6"/>
    <mergeCell ref="C5:C6"/>
    <mergeCell ref="D5:E5"/>
    <mergeCell ref="F5:G5"/>
    <mergeCell ref="H5:I5"/>
    <mergeCell ref="I8:I9"/>
    <mergeCell ref="H8:H9"/>
    <mergeCell ref="G8:G9"/>
    <mergeCell ref="F8:F9"/>
    <mergeCell ref="B8:B9"/>
    <mergeCell ref="J6:K6"/>
    <mergeCell ref="J7:K7"/>
    <mergeCell ref="J8:K9"/>
    <mergeCell ref="J10:K10"/>
    <mergeCell ref="A24:A27"/>
    <mergeCell ref="E8:E9"/>
    <mergeCell ref="D8:D9"/>
    <mergeCell ref="C8:C9"/>
    <mergeCell ref="J12:K12"/>
    <mergeCell ref="J13:K13"/>
    <mergeCell ref="J16:K16"/>
    <mergeCell ref="J17:K17"/>
    <mergeCell ref="J18:K18"/>
    <mergeCell ref="J14:K14"/>
    <mergeCell ref="J15:K15"/>
    <mergeCell ref="J19:K19"/>
    <mergeCell ref="J20:K20"/>
    <mergeCell ref="J21:K21"/>
    <mergeCell ref="J72:K72"/>
    <mergeCell ref="J71:K71"/>
    <mergeCell ref="J70:K70"/>
    <mergeCell ref="J69:K69"/>
    <mergeCell ref="J68:K68"/>
    <mergeCell ref="J67:K67"/>
    <mergeCell ref="J66:K66"/>
    <mergeCell ref="J65:K65"/>
    <mergeCell ref="J64:K64"/>
    <mergeCell ref="J63:K63"/>
    <mergeCell ref="J62:K62"/>
    <mergeCell ref="J51:K51"/>
    <mergeCell ref="J50:K50"/>
    <mergeCell ref="J49:K49"/>
    <mergeCell ref="J48:K48"/>
    <mergeCell ref="J56:K56"/>
    <mergeCell ref="J54:K54"/>
    <mergeCell ref="J53:K53"/>
    <mergeCell ref="J52:K52"/>
    <mergeCell ref="J47:K47"/>
    <mergeCell ref="J46:K46"/>
    <mergeCell ref="J45:K45"/>
    <mergeCell ref="J44:K44"/>
    <mergeCell ref="J43:K43"/>
    <mergeCell ref="J41:K41"/>
    <mergeCell ref="J40:K40"/>
    <mergeCell ref="J39:K39"/>
    <mergeCell ref="J38:K38"/>
    <mergeCell ref="J37:K37"/>
    <mergeCell ref="J36:K36"/>
    <mergeCell ref="J35:K35"/>
    <mergeCell ref="J31:K31"/>
    <mergeCell ref="J32:K32"/>
    <mergeCell ref="J34:K34"/>
    <mergeCell ref="J22:K22"/>
    <mergeCell ref="J23:K23"/>
    <mergeCell ref="C24:C27"/>
    <mergeCell ref="J30:K30"/>
    <mergeCell ref="J29:K29"/>
    <mergeCell ref="J28:K28"/>
    <mergeCell ref="J24:K27"/>
    <mergeCell ref="D24:D26"/>
    <mergeCell ref="E24:F26"/>
    <mergeCell ref="G24:G26"/>
    <mergeCell ref="I24:I26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13" workbookViewId="0">
      <selection sqref="A1:XFD4"/>
    </sheetView>
  </sheetViews>
  <sheetFormatPr defaultRowHeight="15" x14ac:dyDescent="0.25"/>
  <cols>
    <col min="1" max="1" width="37.140625" customWidth="1"/>
    <col min="2" max="2" width="5.7109375" customWidth="1"/>
    <col min="3" max="3" width="6" customWidth="1"/>
    <col min="4" max="4" width="14.140625" customWidth="1"/>
    <col min="5" max="5" width="11.85546875" customWidth="1"/>
    <col min="6" max="6" width="12.42578125" customWidth="1"/>
  </cols>
  <sheetData>
    <row r="1" spans="1:7" ht="18.75" x14ac:dyDescent="0.25">
      <c r="G1" s="18"/>
    </row>
    <row r="2" spans="1:7" ht="18.75" x14ac:dyDescent="0.25">
      <c r="B2" s="18" t="s">
        <v>107</v>
      </c>
      <c r="D2" s="18"/>
      <c r="G2" s="18"/>
    </row>
    <row r="3" spans="1:7" ht="18.75" x14ac:dyDescent="0.25">
      <c r="B3" s="18" t="s">
        <v>122</v>
      </c>
      <c r="D3" s="18"/>
      <c r="G3" s="18"/>
    </row>
    <row r="4" spans="1:7" ht="15.75" x14ac:dyDescent="0.25">
      <c r="G4" s="29"/>
    </row>
    <row r="5" spans="1:7" ht="44.25" customHeight="1" x14ac:dyDescent="0.25">
      <c r="A5" s="277"/>
      <c r="B5" s="268" t="s">
        <v>9</v>
      </c>
      <c r="C5" s="268" t="s">
        <v>92</v>
      </c>
      <c r="D5" s="317" t="s">
        <v>209</v>
      </c>
      <c r="E5" s="346"/>
      <c r="F5" s="269"/>
    </row>
    <row r="6" spans="1:7" ht="63" x14ac:dyDescent="0.25">
      <c r="A6" s="278"/>
      <c r="B6" s="345"/>
      <c r="C6" s="345"/>
      <c r="D6" s="20" t="s">
        <v>37</v>
      </c>
      <c r="E6" s="162" t="s">
        <v>38</v>
      </c>
      <c r="F6" s="162" t="s">
        <v>93</v>
      </c>
    </row>
    <row r="7" spans="1:7" ht="15.75" x14ac:dyDescent="0.25">
      <c r="A7" s="147" t="s">
        <v>22</v>
      </c>
      <c r="B7" s="147" t="s">
        <v>23</v>
      </c>
      <c r="C7" s="147" t="s">
        <v>24</v>
      </c>
      <c r="D7" s="147">
        <v>1</v>
      </c>
      <c r="E7" s="147">
        <v>2</v>
      </c>
      <c r="F7" s="147">
        <v>3</v>
      </c>
    </row>
    <row r="8" spans="1:7" ht="31.5" x14ac:dyDescent="0.25">
      <c r="A8" s="56" t="s">
        <v>108</v>
      </c>
      <c r="B8" s="160" t="s">
        <v>63</v>
      </c>
      <c r="C8" s="136" t="s">
        <v>119</v>
      </c>
      <c r="D8" s="57">
        <v>1688</v>
      </c>
      <c r="E8" s="57">
        <v>1704</v>
      </c>
      <c r="F8" s="57">
        <f>D8/E8*100</f>
        <v>99.061032863849761</v>
      </c>
    </row>
    <row r="9" spans="1:7" ht="47.25" x14ac:dyDescent="0.25">
      <c r="A9" s="156" t="s">
        <v>109</v>
      </c>
      <c r="B9" s="145" t="s">
        <v>64</v>
      </c>
      <c r="C9" s="144" t="s">
        <v>120</v>
      </c>
      <c r="D9" s="26">
        <v>21238.3</v>
      </c>
      <c r="E9" s="26">
        <v>20976.799999999999</v>
      </c>
      <c r="F9" s="57">
        <f t="shared" ref="F9:F12" si="0">D9/E9*100</f>
        <v>101.24661530834065</v>
      </c>
    </row>
    <row r="10" spans="1:7" ht="31.5" x14ac:dyDescent="0.25">
      <c r="A10" s="156" t="s">
        <v>110</v>
      </c>
      <c r="B10" s="145" t="s">
        <v>65</v>
      </c>
      <c r="C10" s="144" t="s">
        <v>120</v>
      </c>
      <c r="D10" s="26">
        <v>18674</v>
      </c>
      <c r="E10" s="26">
        <v>13348</v>
      </c>
      <c r="F10" s="57">
        <f t="shared" si="0"/>
        <v>139.90110878034164</v>
      </c>
    </row>
    <row r="11" spans="1:7" ht="28.5" customHeight="1" x14ac:dyDescent="0.25">
      <c r="A11" s="161" t="s">
        <v>111</v>
      </c>
      <c r="B11" s="145" t="s">
        <v>66</v>
      </c>
      <c r="C11" s="144" t="s">
        <v>121</v>
      </c>
      <c r="D11" s="26">
        <v>430172</v>
      </c>
      <c r="E11" s="26">
        <v>424358</v>
      </c>
      <c r="F11" s="57">
        <f t="shared" si="0"/>
        <v>101.37006961103596</v>
      </c>
    </row>
    <row r="12" spans="1:7" ht="15.75" x14ac:dyDescent="0.25">
      <c r="A12" s="156" t="s">
        <v>112</v>
      </c>
      <c r="B12" s="145" t="s">
        <v>67</v>
      </c>
      <c r="C12" s="144" t="s">
        <v>119</v>
      </c>
      <c r="D12" s="26">
        <v>58</v>
      </c>
      <c r="E12" s="26">
        <v>59</v>
      </c>
      <c r="F12" s="57">
        <f t="shared" si="0"/>
        <v>98.305084745762713</v>
      </c>
    </row>
    <row r="13" spans="1:7" ht="32.25" customHeight="1" x14ac:dyDescent="0.25">
      <c r="A13" s="156" t="s">
        <v>113</v>
      </c>
      <c r="B13" s="145" t="s">
        <v>68</v>
      </c>
      <c r="C13" s="144" t="s">
        <v>75</v>
      </c>
      <c r="D13" s="26">
        <v>1.2</v>
      </c>
      <c r="E13" s="26">
        <v>1.6</v>
      </c>
      <c r="F13" s="57">
        <f>D13/E13*100</f>
        <v>74.999999999999986</v>
      </c>
    </row>
    <row r="14" spans="1:7" ht="47.25" x14ac:dyDescent="0.25">
      <c r="A14" s="156" t="s">
        <v>114</v>
      </c>
      <c r="B14" s="145" t="s">
        <v>69</v>
      </c>
      <c r="C14" s="144" t="s">
        <v>121</v>
      </c>
      <c r="D14" s="26"/>
      <c r="E14" s="26"/>
      <c r="F14" s="26"/>
    </row>
    <row r="15" spans="1:7" ht="19.5" customHeight="1" x14ac:dyDescent="0.25">
      <c r="A15" s="156" t="s">
        <v>115</v>
      </c>
      <c r="B15" s="145"/>
      <c r="C15" s="144"/>
      <c r="D15" s="146"/>
      <c r="E15" s="146"/>
      <c r="F15" s="146"/>
    </row>
    <row r="16" spans="1:7" ht="29.25" customHeight="1" x14ac:dyDescent="0.25">
      <c r="A16" s="153" t="s">
        <v>116</v>
      </c>
      <c r="B16" s="145" t="s">
        <v>70</v>
      </c>
      <c r="C16" s="144" t="s">
        <v>121</v>
      </c>
      <c r="D16" s="55"/>
      <c r="E16" s="55"/>
      <c r="F16" s="55"/>
    </row>
    <row r="17" spans="1:6" ht="15.75" x14ac:dyDescent="0.25">
      <c r="A17" s="156" t="s">
        <v>117</v>
      </c>
      <c r="B17" s="145" t="s">
        <v>71</v>
      </c>
      <c r="C17" s="144" t="s">
        <v>25</v>
      </c>
      <c r="D17" s="55"/>
      <c r="E17" s="55"/>
      <c r="F17" s="55"/>
    </row>
    <row r="18" spans="1:6" ht="15.75" x14ac:dyDescent="0.25">
      <c r="A18" s="156" t="s">
        <v>118</v>
      </c>
      <c r="B18" s="145" t="s">
        <v>72</v>
      </c>
      <c r="C18" s="144" t="s">
        <v>25</v>
      </c>
      <c r="D18" s="55"/>
      <c r="E18" s="55"/>
      <c r="F18" s="55"/>
    </row>
    <row r="19" spans="1:6" ht="15.75" x14ac:dyDescent="0.25">
      <c r="A19" s="52"/>
      <c r="B19" s="54"/>
      <c r="C19" s="58"/>
      <c r="D19" s="55"/>
      <c r="E19" s="55"/>
      <c r="F19" s="55"/>
    </row>
    <row r="20" spans="1:6" x14ac:dyDescent="0.25">
      <c r="A20" s="52"/>
      <c r="B20" s="54"/>
      <c r="C20" s="52"/>
      <c r="D20" s="52"/>
      <c r="E20" s="52"/>
      <c r="F20" s="52"/>
    </row>
    <row r="21" spans="1:6" x14ac:dyDescent="0.25">
      <c r="A21" s="52"/>
      <c r="B21" s="54"/>
      <c r="C21" s="52"/>
      <c r="D21" s="52"/>
      <c r="E21" s="52"/>
      <c r="F21" s="52"/>
    </row>
    <row r="22" spans="1:6" x14ac:dyDescent="0.25">
      <c r="A22" s="52"/>
      <c r="B22" s="54"/>
      <c r="C22" s="52"/>
      <c r="D22" s="52"/>
      <c r="E22" s="52"/>
      <c r="F22" s="52"/>
    </row>
    <row r="23" spans="1:6" x14ac:dyDescent="0.25">
      <c r="A23" s="52"/>
      <c r="B23" s="54"/>
      <c r="C23" s="52"/>
      <c r="D23" s="52"/>
      <c r="E23" s="52"/>
      <c r="F23" s="52"/>
    </row>
    <row r="24" spans="1:6" x14ac:dyDescent="0.25">
      <c r="A24" s="52"/>
      <c r="B24" s="52"/>
      <c r="C24" s="52"/>
      <c r="D24" s="52"/>
      <c r="E24" s="52"/>
      <c r="F24" s="52"/>
    </row>
    <row r="25" spans="1:6" x14ac:dyDescent="0.25">
      <c r="A25" s="53"/>
      <c r="B25" s="53"/>
      <c r="C25" s="53"/>
      <c r="D25" s="53"/>
      <c r="E25" s="53"/>
      <c r="F25" s="53"/>
    </row>
  </sheetData>
  <mergeCells count="4">
    <mergeCell ref="D5:F5"/>
    <mergeCell ref="B5:B6"/>
    <mergeCell ref="C5:C6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Отгр. пром.прод.</vt:lpstr>
      <vt:lpstr>Индексы отгр.</vt:lpstr>
      <vt:lpstr>Объем отгружен.прод</vt:lpstr>
      <vt:lpstr>Натура</vt:lpstr>
      <vt:lpstr>животно-во</vt:lpstr>
      <vt:lpstr>ЖКХ</vt:lpstr>
      <vt:lpstr>показат.сх культур</vt:lpstr>
      <vt:lpstr>Транспорт</vt:lpstr>
      <vt:lpstr>Потреб.рынок</vt:lpstr>
      <vt:lpstr>Фин.состоян.</vt:lpstr>
      <vt:lpstr>Зар.пл.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2020-03-02T12:07:27Z</dcterms:modified>
</cp:coreProperties>
</file>